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l3av-my.sharepoint.com/personal/jmaltese_l3av_com/Documents/InfoComm 26/Room Acoustics/"/>
    </mc:Choice>
  </mc:AlternateContent>
  <xr:revisionPtr revIDLastSave="1" documentId="8_{958C84DA-BCD9-45AC-B371-6A7227D97762}" xr6:coauthVersionLast="47" xr6:coauthVersionMax="47" xr10:uidLastSave="{E7534693-5681-41F6-B6D6-44535F7F2C1D}"/>
  <bookViews>
    <workbookView xWindow="-108" yWindow="-108" windowWidth="23256" windowHeight="12576" xr2:uid="{8231F152-EA4A-443B-BCD2-6F98A952C58E}"/>
  </bookViews>
  <sheets>
    <sheet name="FULL ACOUSTIC MEASUREMENTS" sheetId="1" r:id="rId1"/>
    <sheet name="Acoustics Scale" sheetId="2" r:id="rId2"/>
    <sheet name="NC-NEW" sheetId="3" r:id="rId3"/>
  </sheets>
  <definedNames>
    <definedName name="_xlnm.Print_Area" localSheetId="0">'FULL ACOUSTIC MEASUREMENTS'!$A$1:$I$29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3" l="1"/>
  <c r="H18" i="3"/>
  <c r="G18" i="3"/>
  <c r="F18" i="3"/>
  <c r="E18" i="3"/>
  <c r="D18" i="3"/>
  <c r="C18" i="3"/>
  <c r="B18" i="3"/>
  <c r="I23" i="1"/>
  <c r="I24" i="1" s="1"/>
  <c r="H23" i="1"/>
  <c r="H24" i="1" s="1"/>
  <c r="G23" i="1"/>
  <c r="G24" i="1" s="1"/>
  <c r="F23" i="1"/>
  <c r="F24" i="1" s="1"/>
  <c r="E23" i="1"/>
  <c r="E24" i="1" s="1"/>
  <c r="D23" i="1"/>
  <c r="D24" i="1" s="1"/>
  <c r="C23" i="1"/>
  <c r="C24" i="1" s="1"/>
  <c r="I17" i="1"/>
  <c r="I7" i="1" s="1"/>
  <c r="H17" i="1"/>
  <c r="H7" i="1" s="1"/>
  <c r="G17" i="1"/>
  <c r="G7" i="1" s="1"/>
  <c r="F17" i="1"/>
  <c r="F7" i="1" s="1"/>
  <c r="E17" i="1"/>
  <c r="E7" i="1" s="1"/>
  <c r="D17" i="1"/>
  <c r="D7" i="1" s="1"/>
  <c r="C17" i="1"/>
  <c r="C7" i="1" s="1"/>
  <c r="I16" i="1"/>
  <c r="H16" i="1"/>
  <c r="G16" i="1"/>
  <c r="F16" i="1"/>
  <c r="E16" i="1"/>
  <c r="D16" i="1"/>
  <c r="C16" i="1"/>
</calcChain>
</file>

<file path=xl/sharedStrings.xml><?xml version="1.0" encoding="utf-8"?>
<sst xmlns="http://schemas.openxmlformats.org/spreadsheetml/2006/main" count="168" uniqueCount="112">
  <si>
    <t>Room</t>
  </si>
  <si>
    <t>P2</t>
  </si>
  <si>
    <t>Audio</t>
  </si>
  <si>
    <t>TP 1</t>
  </si>
  <si>
    <t>TP 2</t>
  </si>
  <si>
    <t>TP 3</t>
  </si>
  <si>
    <t>Test Point</t>
  </si>
  <si>
    <t>P2.1</t>
  </si>
  <si>
    <t>Measure the ambient noise, A-weighted, slow, at each location on the test plan is recorded, along with the highest measurement and its location (just the number value).</t>
  </si>
  <si>
    <t>P2.2</t>
  </si>
  <si>
    <t>63 Hz</t>
  </si>
  <si>
    <t>125 Hz</t>
  </si>
  <si>
    <t>250 Hz</t>
  </si>
  <si>
    <t>500 Hz</t>
  </si>
  <si>
    <t>1 kHz</t>
  </si>
  <si>
    <t>2 kHz</t>
  </si>
  <si>
    <t>4 kHz</t>
  </si>
  <si>
    <t>8 kHz</t>
  </si>
  <si>
    <t>MIN</t>
  </si>
  <si>
    <t>MAX</t>
  </si>
  <si>
    <t>P2.3</t>
  </si>
  <si>
    <t>BEST
NC-30</t>
  </si>
  <si>
    <t>PASS
NC-??</t>
  </si>
  <si>
    <t>P2.4</t>
  </si>
  <si>
    <t>Measure room width for audio recording and note it here.</t>
  </si>
  <si>
    <t>37'-4"</t>
  </si>
  <si>
    <t>P2.5</t>
  </si>
  <si>
    <t>Measure room length for audio recording and note it here.</t>
  </si>
  <si>
    <t>24'-7"</t>
  </si>
  <si>
    <t>P2.6</t>
  </si>
  <si>
    <t>Measure ceiling height for audio recording and note it here.</t>
  </si>
  <si>
    <t>7'-6"</t>
  </si>
  <si>
    <t>P2.7</t>
  </si>
  <si>
    <t>Measure the largest distance from a talker's mouth to the nearest microphone in the system in inches (just the number value).</t>
  </si>
  <si>
    <t>P2.8</t>
  </si>
  <si>
    <t>The level of a standard talker (60 dB@1m) heard at the microphone element will be (dB-SPL):</t>
  </si>
  <si>
    <t>P2.9</t>
  </si>
  <si>
    <t>P2.10</t>
  </si>
  <si>
    <r>
      <rPr>
        <i/>
        <sz val="10"/>
        <color rgb="FF000000"/>
        <rFont val="Calibri"/>
        <family val="2"/>
      </rPr>
      <t xml:space="preserve">(Only in severely transmissive spaces) </t>
    </r>
    <r>
      <rPr>
        <sz val="10"/>
        <color rgb="FF000000"/>
        <rFont val="Calibri"/>
        <family val="2"/>
      </rPr>
      <t>Measure sound isolation of room. Should be greater than 45 dB isolation at each octave. (see STC worksheet)</t>
    </r>
  </si>
  <si>
    <t>N/A</t>
  </si>
  <si>
    <t>P2.11</t>
  </si>
  <si>
    <t>At each location on the test plan a nominal operating level of 66 dB SPL (Sound Pressure Level) for conference speech “A” weighted at all listeners’ ears +/-2 dB ("Uniformity of Coverage") (or at least 15 dB above the ambient noise, A-weighted, whichever is greater). Take measurements with system volume at 50% and 100%.</t>
  </si>
  <si>
    <t>58.8/62.4</t>
  </si>
  <si>
    <t>P2.13</t>
  </si>
  <si>
    <t>There is no distortion heard from the system at full volume.</t>
  </si>
  <si>
    <t xml:space="preserve">PASS </t>
  </si>
  <si>
    <t>P2.14</t>
  </si>
  <si>
    <t>There is no hiss heard from the Polycom or display loudspeakers at full volume.</t>
  </si>
  <si>
    <t>PASS</t>
  </si>
  <si>
    <t>P2.15</t>
  </si>
  <si>
    <t>For conferencing mode, at the 65 dB SPL listening level, the system can demonstrate full duplex operation, with no reports of echo or “speech trails” (as detected from the far end), tested at 50% and at 100%.</t>
  </si>
  <si>
    <t>Date:</t>
  </si>
  <si>
    <t>Taken by:</t>
  </si>
  <si>
    <t>Room:</t>
  </si>
  <si>
    <t>Checklist Version:</t>
  </si>
  <si>
    <t xml:space="preserve">NC30 </t>
  </si>
  <si>
    <t>NC35</t>
  </si>
  <si>
    <t>NC40</t>
  </si>
  <si>
    <t>NC45+</t>
  </si>
  <si>
    <t>RT60 &lt; 0.5s</t>
  </si>
  <si>
    <t>RT60: 0.5s - 0.7s</t>
  </si>
  <si>
    <t>RT60: 0.7s - 0.9s</t>
  </si>
  <si>
    <t>RT60 &gt; 0.9s</t>
  </si>
  <si>
    <t>&gt; 25 dB SNR @ Mic</t>
  </si>
  <si>
    <t>20-25 dB SNR @ Mic</t>
  </si>
  <si>
    <t>10-20 dB SNR @ Mic</t>
  </si>
  <si>
    <t>&lt; 10 dB SNR @ Mic</t>
  </si>
  <si>
    <t>Target Performance Criteria</t>
  </si>
  <si>
    <t>&lt; NC30</t>
  </si>
  <si>
    <t>Potential Audio Issues</t>
  </si>
  <si>
    <t>n/a</t>
  </si>
  <si>
    <t>-One end may sound slightly louder during double talk
-Slight echo heard during double talk</t>
  </si>
  <si>
    <t>-One end will sound louder during double talk
-Noticeable echo heard  during double talk</t>
  </si>
  <si>
    <t>-Sight echo heard when one side talking
-Little or no double talk performance</t>
  </si>
  <si>
    <t>-Slightly hollow/thin sound from the microphones
-Slight echo heard during double talk</t>
  </si>
  <si>
    <t>-Hollow/thin sound from the microphones, but intelligible
-Echo heard during double talk</t>
  </si>
  <si>
    <t>-Unintelligible speech capture from microphones
-Challenging to understand what is being said</t>
  </si>
  <si>
    <t>Improvement Tactics</t>
  </si>
  <si>
    <t>-Reduce noise in the room (HVAC, appliances, hall traffic, etc.)</t>
  </si>
  <si>
    <t>-Reduce noise in room
-Consider changing the purpose of the room</t>
  </si>
  <si>
    <t>-Reduce reflections in room (acoustical panels on 25% of wall surfaces)</t>
  </si>
  <si>
    <t>-Reduce reflections in room (acoustical panels, carpeting, new furtniture, acoustical ceiling panels, etc.)</t>
  </si>
  <si>
    <t xml:space="preserve">-Reduce reflections
-Change room construction
</t>
  </si>
  <si>
    <t>Escalation/Notification</t>
  </si>
  <si>
    <t>none</t>
  </si>
  <si>
    <t>Noise Criteria Mapping Spreadsheet</t>
  </si>
  <si>
    <t>NC #</t>
  </si>
  <si>
    <t>NC70</t>
  </si>
  <si>
    <t>NC65</t>
  </si>
  <si>
    <t>NC60</t>
  </si>
  <si>
    <t>NC55</t>
  </si>
  <si>
    <t>NC50</t>
  </si>
  <si>
    <t>NC45</t>
  </si>
  <si>
    <t>NC30</t>
  </si>
  <si>
    <t>NC25</t>
  </si>
  <si>
    <t>NC20</t>
  </si>
  <si>
    <t>NC15</t>
  </si>
  <si>
    <t>Measured</t>
  </si>
  <si>
    <t>Meas. #</t>
  </si>
  <si>
    <t>Category</t>
  </si>
  <si>
    <t>BEST</t>
  </si>
  <si>
    <t>GOOD</t>
  </si>
  <si>
    <t>FAIR</t>
  </si>
  <si>
    <t>POOR</t>
  </si>
  <si>
    <t>ACOUSTIC MEASUREMENTS</t>
  </si>
  <si>
    <t>PLEASE NOTE: Client may not want to see simple "Pass/Fail" for acoustical testing results. Please use this color scale to grade the results for the NC, RT60, and Mic SNR results.</t>
  </si>
  <si>
    <t>-PM lets user team performance may not be ideal, but should be acceptable</t>
  </si>
  <si>
    <t>-PM escalates to user team. 
-System performance will be compromised. 
-Consider a different design solution</t>
  </si>
  <si>
    <t>-PM escalates to user team.
-PM delivers CO for change in design solution</t>
  </si>
  <si>
    <t>Measure RT60 in the room. Should be less than 0.5s for standard rooms and less than 0.4s for executive spaces. (Note: If this requirement is not met, be sure to note it in the COM Report and any potential room factors that contributed to the failure such as glass/hard walls, tile floor, marble table, etc.)(Note: Please list RT60 measurements for each octave.) Please note the acoustic scale worksheet. Max RT60 values of less than 0.5s are PASS (Green), more than 0.9s are FAIL (Red), but some need to be noted/escalated to the client's team: 0.5 - 0.7s (Yellow) and 0.7s - 0.9s (Orange) will affect perform, should be noted on the COM REPORT, and be communicated to the user team.</t>
  </si>
  <si>
    <t>Measure NC curve of the room. Should be less than NC30 at all points. (measured with no filter or "Z-filter", see NC worksheet)(Note: If this requirement is not met, be sure to note it on the COM Report and note any potential room factors that contributed to the failure such as air handlers, fans, loud equipment, etc.) Please note the acoustic scale worksheet. NC values of less than NC30 are PASS (Green), more than NC45 are FAIL (Red), but some need to be noted/escalated to the client's team: NC35 (Yellow) andNC40 (Orange) will affect perform, should be noted on the COM REPORT, and be communicated to the user team. Also, to keep formatting consistent, please use PASS, NOTE, or FAIL to start this item with the "NC-??" on the next line.</t>
  </si>
  <si>
    <t>The SNR at the microphone is recommended to be 25 dB. This system will have a SNR at the microphone of (in dB):
Please note the acoustic scale worksheet. SNR values of more than 25 dB are PASS (Green), less than 10 dB are FAIL (Red), but some need to be noted/escalated to the UCAV team: 20-25 dB (Yellow) and 10-20 dB (Orange) will affect perform, should be noted on the COM REPORT, and be communicated to the user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</si>
</sst>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font>
    <font>
      <b/>
      <sz val="10"/>
      <color rgb="FF000000"/>
      <name val="Calibri"/>
      <family val="2"/>
    </font>
    <font>
      <sz val="10"/>
      <color rgb="FF000000"/>
      <name val="Calibri"/>
      <family val="2"/>
    </font>
    <font>
      <sz val="10"/>
      <color rgb="FF000000"/>
      <name val="Arial"/>
      <family val="2"/>
    </font>
    <font>
      <i/>
      <sz val="10"/>
      <color rgb="FF000000"/>
      <name val="Calibri"/>
      <family val="2"/>
    </font>
    <font>
      <b/>
      <sz val="11"/>
      <color theme="1"/>
      <name val="Calibri"/>
      <family val="2"/>
    </font>
    <font>
      <sz val="18"/>
      <color theme="1"/>
      <name val="Calibri"/>
      <family val="2"/>
      <scheme val="minor"/>
    </font>
    <font>
      <sz val="10"/>
      <name val="Arial"/>
      <family val="2"/>
    </font>
    <font>
      <b/>
      <sz val="18"/>
      <name val="Arial"/>
      <family val="2"/>
    </font>
    <font>
      <b/>
      <sz val="1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theme="0" tint="-0.49998474074526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8" fillId="0" borderId="0"/>
    <xf numFmtId="0" fontId="3" fillId="0" borderId="0"/>
    <xf numFmtId="0" fontId="12" fillId="0" borderId="0"/>
  </cellStyleXfs>
  <cellXfs count="68">
    <xf numFmtId="0" fontId="0" fillId="0" borderId="0" xfId="0"/>
    <xf numFmtId="0" fontId="5" fillId="0" borderId="0" xfId="0" applyFont="1"/>
    <xf numFmtId="0" fontId="6" fillId="2" borderId="1" xfId="0" applyFont="1" applyFill="1" applyBorder="1" applyAlignment="1">
      <alignment horizontal="left" vertical="center" wrapText="1"/>
    </xf>
    <xf numFmtId="0" fontId="0" fillId="2" borderId="0" xfId="0" applyFill="1"/>
    <xf numFmtId="0" fontId="7" fillId="0" borderId="1" xfId="0" applyFont="1" applyBorder="1" applyAlignment="1">
      <alignment horizontal="left" vertical="center" wrapText="1"/>
    </xf>
    <xf numFmtId="0" fontId="0" fillId="0" borderId="1" xfId="0" applyBorder="1" applyAlignment="1">
      <alignment vertical="top"/>
    </xf>
    <xf numFmtId="0" fontId="0" fillId="0" borderId="1" xfId="0" applyBorder="1" applyAlignment="1">
      <alignment wrapText="1"/>
    </xf>
    <xf numFmtId="0" fontId="7" fillId="0" borderId="1" xfId="0" applyFont="1" applyBorder="1" applyAlignment="1">
      <alignment horizontal="right" vertical="center" wrapText="1"/>
    </xf>
    <xf numFmtId="0" fontId="8" fillId="0" borderId="1" xfId="1" applyBorder="1" applyAlignment="1">
      <alignment horizontal="center" vertical="center" wrapText="1"/>
    </xf>
    <xf numFmtId="0" fontId="7" fillId="3" borderId="1" xfId="0" applyFont="1" applyFill="1" applyBorder="1" applyAlignment="1">
      <alignment horizontal="left" vertical="center" wrapText="1"/>
    </xf>
    <xf numFmtId="1" fontId="0" fillId="3" borderId="1" xfId="0" applyNumberFormat="1" applyFill="1" applyBorder="1" applyAlignment="1">
      <alignment wrapText="1"/>
    </xf>
    <xf numFmtId="0" fontId="0" fillId="0" borderId="1" xfId="0" applyBorder="1" applyAlignment="1">
      <alignment vertical="top" wrapText="1"/>
    </xf>
    <xf numFmtId="0" fontId="0" fillId="0" borderId="1" xfId="0" applyBorder="1"/>
    <xf numFmtId="0" fontId="0" fillId="7" borderId="1" xfId="0" applyFill="1" applyBorder="1"/>
    <xf numFmtId="0" fontId="10" fillId="0" borderId="1" xfId="0" applyFont="1" applyBorder="1" applyAlignment="1">
      <alignment vertical="center"/>
    </xf>
    <xf numFmtId="0" fontId="10" fillId="0" borderId="1" xfId="0" quotePrefix="1" applyFont="1" applyBorder="1" applyAlignment="1">
      <alignment horizontal="left" vertical="top"/>
    </xf>
    <xf numFmtId="0" fontId="3" fillId="0" borderId="0" xfId="2"/>
    <xf numFmtId="0" fontId="3" fillId="0" borderId="1" xfId="2" applyBorder="1" applyAlignment="1">
      <alignment horizontal="center" vertical="center"/>
    </xf>
    <xf numFmtId="0" fontId="4" fillId="4" borderId="1" xfId="2" applyFont="1" applyFill="1" applyBorder="1" applyAlignment="1">
      <alignment horizontal="center" vertical="center" wrapText="1"/>
    </xf>
    <xf numFmtId="0" fontId="4" fillId="7" borderId="1" xfId="2" applyFont="1" applyFill="1" applyBorder="1" applyAlignment="1">
      <alignment horizontal="center" vertical="center"/>
    </xf>
    <xf numFmtId="0" fontId="4" fillId="6" borderId="1" xfId="2" applyFont="1" applyFill="1" applyBorder="1" applyAlignment="1">
      <alignment horizontal="center" vertical="center"/>
    </xf>
    <xf numFmtId="0" fontId="4" fillId="5" borderId="1" xfId="2" applyFont="1" applyFill="1" applyBorder="1" applyAlignment="1">
      <alignment horizontal="center" vertical="center"/>
    </xf>
    <xf numFmtId="0" fontId="4" fillId="8" borderId="1" xfId="2" applyFont="1" applyFill="1" applyBorder="1" applyAlignment="1">
      <alignment horizontal="center" vertical="center"/>
    </xf>
    <xf numFmtId="0" fontId="4" fillId="4" borderId="1" xfId="2" applyFont="1" applyFill="1" applyBorder="1" applyAlignment="1">
      <alignment horizontal="center" vertical="center"/>
    </xf>
    <xf numFmtId="0" fontId="4" fillId="0" borderId="1" xfId="2" applyFont="1" applyBorder="1" applyAlignment="1">
      <alignment horizontal="center" vertical="center"/>
    </xf>
    <xf numFmtId="0" fontId="3" fillId="4" borderId="1" xfId="2" applyFill="1" applyBorder="1" applyAlignment="1">
      <alignment horizontal="center" vertical="center" wrapText="1"/>
    </xf>
    <xf numFmtId="0" fontId="3" fillId="7" borderId="1" xfId="2" applyFill="1" applyBorder="1" applyAlignment="1">
      <alignment horizontal="center" vertical="center" wrapText="1"/>
    </xf>
    <xf numFmtId="0" fontId="3" fillId="6" borderId="1" xfId="2" applyFill="1" applyBorder="1" applyAlignment="1">
      <alignment horizontal="center" vertical="center" wrapText="1"/>
    </xf>
    <xf numFmtId="0" fontId="3" fillId="5" borderId="1" xfId="2" applyFill="1" applyBorder="1" applyAlignment="1">
      <alignment horizontal="center" vertical="center" wrapText="1"/>
    </xf>
    <xf numFmtId="0" fontId="3" fillId="8" borderId="1" xfId="2" applyFill="1" applyBorder="1" applyAlignment="1">
      <alignment horizontal="center" vertical="center" wrapText="1"/>
    </xf>
    <xf numFmtId="0" fontId="3" fillId="4" borderId="1" xfId="2" applyFill="1" applyBorder="1" applyAlignment="1">
      <alignment horizontal="center" vertical="center"/>
    </xf>
    <xf numFmtId="0" fontId="3" fillId="7" borderId="1" xfId="2" quotePrefix="1" applyFill="1" applyBorder="1" applyAlignment="1">
      <alignment horizontal="center" vertical="center" wrapText="1"/>
    </xf>
    <xf numFmtId="0" fontId="3" fillId="6" borderId="1" xfId="2" quotePrefix="1" applyFill="1" applyBorder="1" applyAlignment="1">
      <alignment horizontal="center" vertical="center" wrapText="1"/>
    </xf>
    <xf numFmtId="0" fontId="3" fillId="5" borderId="1" xfId="2" quotePrefix="1" applyFill="1" applyBorder="1" applyAlignment="1">
      <alignment horizontal="center" vertical="center" wrapText="1"/>
    </xf>
    <xf numFmtId="0" fontId="13" fillId="0" borderId="0" xfId="3" applyFont="1"/>
    <xf numFmtId="0" fontId="12" fillId="0" borderId="0" xfId="3"/>
    <xf numFmtId="0" fontId="14" fillId="0" borderId="5" xfId="3" applyFont="1" applyBorder="1" applyAlignment="1">
      <alignment horizontal="center"/>
    </xf>
    <xf numFmtId="0" fontId="14" fillId="0" borderId="6" xfId="3" applyFont="1" applyBorder="1" applyAlignment="1">
      <alignment horizontal="center"/>
    </xf>
    <xf numFmtId="1" fontId="12" fillId="0" borderId="7" xfId="3" applyNumberFormat="1" applyBorder="1"/>
    <xf numFmtId="1" fontId="12" fillId="0" borderId="8" xfId="3" applyNumberFormat="1" applyBorder="1"/>
    <xf numFmtId="0" fontId="14" fillId="0" borderId="9" xfId="3" applyFont="1" applyBorder="1" applyAlignment="1">
      <alignment horizontal="center"/>
    </xf>
    <xf numFmtId="1" fontId="12" fillId="0" borderId="1" xfId="3" applyNumberFormat="1" applyBorder="1"/>
    <xf numFmtId="1" fontId="12" fillId="0" borderId="10" xfId="3" applyNumberFormat="1" applyBorder="1"/>
    <xf numFmtId="0" fontId="14" fillId="0" borderId="11" xfId="3" applyFont="1" applyBorder="1" applyAlignment="1">
      <alignment horizontal="center"/>
    </xf>
    <xf numFmtId="1" fontId="12" fillId="0" borderId="12" xfId="3" applyNumberFormat="1" applyBorder="1"/>
    <xf numFmtId="1" fontId="12" fillId="0" borderId="13" xfId="3" applyNumberFormat="1" applyBorder="1"/>
    <xf numFmtId="0" fontId="14" fillId="0" borderId="0" xfId="3" applyFont="1" applyAlignment="1">
      <alignment horizontal="center"/>
    </xf>
    <xf numFmtId="1" fontId="12" fillId="0" borderId="0" xfId="3" applyNumberFormat="1"/>
    <xf numFmtId="0" fontId="14" fillId="0" borderId="14" xfId="3" applyFont="1" applyBorder="1"/>
    <xf numFmtId="1" fontId="12" fillId="0" borderId="15" xfId="3" applyNumberFormat="1" applyBorder="1" applyProtection="1">
      <protection locked="0"/>
    </xf>
    <xf numFmtId="1" fontId="12" fillId="0" borderId="16" xfId="3" applyNumberFormat="1" applyBorder="1" applyProtection="1">
      <protection locked="0"/>
    </xf>
    <xf numFmtId="0" fontId="12" fillId="0" borderId="6" xfId="3" applyBorder="1" applyAlignment="1">
      <alignment horizontal="center"/>
    </xf>
    <xf numFmtId="0" fontId="12" fillId="0" borderId="7" xfId="3" applyBorder="1" applyProtection="1">
      <protection locked="0"/>
    </xf>
    <xf numFmtId="0" fontId="12" fillId="0" borderId="8" xfId="3" applyBorder="1" applyProtection="1">
      <protection locked="0"/>
    </xf>
    <xf numFmtId="0" fontId="12" fillId="0" borderId="9" xfId="3" applyBorder="1" applyAlignment="1">
      <alignment horizontal="center"/>
    </xf>
    <xf numFmtId="0" fontId="12" fillId="0" borderId="1" xfId="3" applyBorder="1" applyProtection="1">
      <protection locked="0"/>
    </xf>
    <xf numFmtId="0" fontId="12" fillId="0" borderId="10" xfId="3" applyBorder="1" applyProtection="1">
      <protection locked="0"/>
    </xf>
    <xf numFmtId="0" fontId="12" fillId="0" borderId="11" xfId="3" applyBorder="1" applyAlignment="1">
      <alignment horizontal="center"/>
    </xf>
    <xf numFmtId="0" fontId="12" fillId="0" borderId="12" xfId="3" applyBorder="1" applyProtection="1">
      <protection locked="0"/>
    </xf>
    <xf numFmtId="0" fontId="12" fillId="0" borderId="13" xfId="3" applyBorder="1" applyProtection="1">
      <protection locked="0"/>
    </xf>
    <xf numFmtId="0" fontId="2" fillId="0" borderId="1" xfId="2" applyFont="1" applyBorder="1" applyAlignment="1">
      <alignment horizontal="center" vertical="center"/>
    </xf>
    <xf numFmtId="0" fontId="1" fillId="7" borderId="1" xfId="2" quotePrefix="1" applyFont="1" applyFill="1" applyBorder="1" applyAlignment="1">
      <alignment horizontal="center" vertical="center" wrapText="1"/>
    </xf>
    <xf numFmtId="0" fontId="1" fillId="6" borderId="1" xfId="2" quotePrefix="1" applyFont="1" applyFill="1" applyBorder="1" applyAlignment="1">
      <alignment horizontal="center" vertical="center" wrapText="1"/>
    </xf>
    <xf numFmtId="0" fontId="1" fillId="5" borderId="1" xfId="2" quotePrefix="1"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1" fillId="0" borderId="0" xfId="2" applyFont="1" applyAlignment="1">
      <alignment horizontal="center"/>
    </xf>
  </cellXfs>
  <cellStyles count="4">
    <cellStyle name="Normal" xfId="0" builtinId="0"/>
    <cellStyle name="Normal 11" xfId="2" xr:uid="{645938D5-6AC0-4474-81B2-E283B252826E}"/>
    <cellStyle name="Normal 2 2" xfId="3" xr:uid="{32DA3DFA-78A3-4B10-958A-D3E1A73B6F41}"/>
    <cellStyle name="Normal 9" xfId="1" xr:uid="{93CDA5C3-7D7D-4081-9C11-C3B9532F9E41}"/>
  </cellStyles>
  <dxfs count="22">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NC,</a:t>
            </a:r>
            <a:r>
              <a:rPr lang="en-US" baseline="0"/>
              <a:t> </a:t>
            </a:r>
            <a:r>
              <a:rPr lang="en-US"/>
              <a:t>Noise Criterion</a:t>
            </a:r>
            <a:r>
              <a:rPr lang="en-US" baseline="0"/>
              <a:t> Chart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208209640683569"/>
          <c:y val="6.7100868898295765E-2"/>
          <c:w val="0.75882698148735162"/>
          <c:h val="0.81118328346574697"/>
        </c:manualLayout>
      </c:layout>
      <c:lineChart>
        <c:grouping val="standard"/>
        <c:varyColors val="0"/>
        <c:ser>
          <c:idx val="0"/>
          <c:order val="0"/>
          <c:tx>
            <c:strRef>
              <c:f>'NC-NEW'!$A$5</c:f>
              <c:strCache>
                <c:ptCount val="1"/>
                <c:pt idx="0">
                  <c:v>NC70</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'NC-NEW'!$B$4:$I$4</c:f>
              <c:numCache>
                <c:formatCode>General</c:formatCode>
                <c:ptCount val="8"/>
                <c:pt idx="0">
                  <c:v>63</c:v>
                </c:pt>
                <c:pt idx="1">
                  <c:v>125</c:v>
                </c:pt>
                <c:pt idx="2">
                  <c:v>250</c:v>
                </c:pt>
                <c:pt idx="3">
                  <c:v>500</c:v>
                </c:pt>
                <c:pt idx="4">
                  <c:v>1000</c:v>
                </c:pt>
                <c:pt idx="5">
                  <c:v>2000</c:v>
                </c:pt>
                <c:pt idx="6">
                  <c:v>4000</c:v>
                </c:pt>
                <c:pt idx="7">
                  <c:v>8000</c:v>
                </c:pt>
              </c:numCache>
            </c:numRef>
          </c:cat>
          <c:val>
            <c:numRef>
              <c:f>'NC-NEW'!$B$5:$I$5</c:f>
              <c:numCache>
                <c:formatCode>0</c:formatCode>
                <c:ptCount val="8"/>
                <c:pt idx="0">
                  <c:v>83</c:v>
                </c:pt>
                <c:pt idx="1">
                  <c:v>79</c:v>
                </c:pt>
                <c:pt idx="2">
                  <c:v>75</c:v>
                </c:pt>
                <c:pt idx="3">
                  <c:v>73</c:v>
                </c:pt>
                <c:pt idx="4">
                  <c:v>71</c:v>
                </c:pt>
                <c:pt idx="5">
                  <c:v>70</c:v>
                </c:pt>
                <c:pt idx="6">
                  <c:v>69</c:v>
                </c:pt>
                <c:pt idx="7">
                  <c:v>68</c:v>
                </c:pt>
              </c:numCache>
            </c:numRef>
          </c:val>
          <c:smooth val="0"/>
          <c:extLst>
            <c:ext xmlns:c16="http://schemas.microsoft.com/office/drawing/2014/chart" uri="{C3380CC4-5D6E-409C-BE32-E72D297353CC}">
              <c16:uniqueId val="{00000000-4561-41B7-8312-05E070CBC1FD}"/>
            </c:ext>
          </c:extLst>
        </c:ser>
        <c:ser>
          <c:idx val="1"/>
          <c:order val="1"/>
          <c:tx>
            <c:strRef>
              <c:f>'NC-NEW'!$A$6</c:f>
              <c:strCache>
                <c:ptCount val="1"/>
                <c:pt idx="0">
                  <c:v>NC65</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'NC-NEW'!$B$4:$I$4</c:f>
              <c:numCache>
                <c:formatCode>General</c:formatCode>
                <c:ptCount val="8"/>
                <c:pt idx="0">
                  <c:v>63</c:v>
                </c:pt>
                <c:pt idx="1">
                  <c:v>125</c:v>
                </c:pt>
                <c:pt idx="2">
                  <c:v>250</c:v>
                </c:pt>
                <c:pt idx="3">
                  <c:v>500</c:v>
                </c:pt>
                <c:pt idx="4">
                  <c:v>1000</c:v>
                </c:pt>
                <c:pt idx="5">
                  <c:v>2000</c:v>
                </c:pt>
                <c:pt idx="6">
                  <c:v>4000</c:v>
                </c:pt>
                <c:pt idx="7">
                  <c:v>8000</c:v>
                </c:pt>
              </c:numCache>
            </c:numRef>
          </c:cat>
          <c:val>
            <c:numRef>
              <c:f>'NC-NEW'!$B$6:$I$6</c:f>
              <c:numCache>
                <c:formatCode>0</c:formatCode>
                <c:ptCount val="8"/>
                <c:pt idx="0">
                  <c:v>80</c:v>
                </c:pt>
                <c:pt idx="1">
                  <c:v>75</c:v>
                </c:pt>
                <c:pt idx="2">
                  <c:v>71</c:v>
                </c:pt>
                <c:pt idx="3">
                  <c:v>68</c:v>
                </c:pt>
                <c:pt idx="4">
                  <c:v>66</c:v>
                </c:pt>
                <c:pt idx="5">
                  <c:v>64</c:v>
                </c:pt>
                <c:pt idx="6">
                  <c:v>63</c:v>
                </c:pt>
                <c:pt idx="7">
                  <c:v>62</c:v>
                </c:pt>
              </c:numCache>
            </c:numRef>
          </c:val>
          <c:smooth val="0"/>
          <c:extLst>
            <c:ext xmlns:c16="http://schemas.microsoft.com/office/drawing/2014/chart" uri="{C3380CC4-5D6E-409C-BE32-E72D297353CC}">
              <c16:uniqueId val="{00000001-4561-41B7-8312-05E070CBC1FD}"/>
            </c:ext>
          </c:extLst>
        </c:ser>
        <c:ser>
          <c:idx val="2"/>
          <c:order val="2"/>
          <c:tx>
            <c:strRef>
              <c:f>'NC-NEW'!$A$7</c:f>
              <c:strCache>
                <c:ptCount val="1"/>
                <c:pt idx="0">
                  <c:v>NC60</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'NC-NEW'!$B$4:$I$4</c:f>
              <c:numCache>
                <c:formatCode>General</c:formatCode>
                <c:ptCount val="8"/>
                <c:pt idx="0">
                  <c:v>63</c:v>
                </c:pt>
                <c:pt idx="1">
                  <c:v>125</c:v>
                </c:pt>
                <c:pt idx="2">
                  <c:v>250</c:v>
                </c:pt>
                <c:pt idx="3">
                  <c:v>500</c:v>
                </c:pt>
                <c:pt idx="4">
                  <c:v>1000</c:v>
                </c:pt>
                <c:pt idx="5">
                  <c:v>2000</c:v>
                </c:pt>
                <c:pt idx="6">
                  <c:v>4000</c:v>
                </c:pt>
                <c:pt idx="7">
                  <c:v>8000</c:v>
                </c:pt>
              </c:numCache>
            </c:numRef>
          </c:cat>
          <c:val>
            <c:numRef>
              <c:f>'NC-NEW'!$B$7:$I$7</c:f>
              <c:numCache>
                <c:formatCode>0</c:formatCode>
                <c:ptCount val="8"/>
                <c:pt idx="0">
                  <c:v>77</c:v>
                </c:pt>
                <c:pt idx="1">
                  <c:v>71</c:v>
                </c:pt>
                <c:pt idx="2">
                  <c:v>67</c:v>
                </c:pt>
                <c:pt idx="3">
                  <c:v>63</c:v>
                </c:pt>
                <c:pt idx="4">
                  <c:v>61</c:v>
                </c:pt>
                <c:pt idx="5">
                  <c:v>59</c:v>
                </c:pt>
                <c:pt idx="6">
                  <c:v>58</c:v>
                </c:pt>
                <c:pt idx="7">
                  <c:v>57</c:v>
                </c:pt>
              </c:numCache>
            </c:numRef>
          </c:val>
          <c:smooth val="0"/>
          <c:extLst>
            <c:ext xmlns:c16="http://schemas.microsoft.com/office/drawing/2014/chart" uri="{C3380CC4-5D6E-409C-BE32-E72D297353CC}">
              <c16:uniqueId val="{00000002-4561-41B7-8312-05E070CBC1FD}"/>
            </c:ext>
          </c:extLst>
        </c:ser>
        <c:ser>
          <c:idx val="3"/>
          <c:order val="3"/>
          <c:tx>
            <c:strRef>
              <c:f>'NC-NEW'!$A$8</c:f>
              <c:strCache>
                <c:ptCount val="1"/>
                <c:pt idx="0">
                  <c:v>NC55</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'NC-NEW'!$B$4:$I$4</c:f>
              <c:numCache>
                <c:formatCode>General</c:formatCode>
                <c:ptCount val="8"/>
                <c:pt idx="0">
                  <c:v>63</c:v>
                </c:pt>
                <c:pt idx="1">
                  <c:v>125</c:v>
                </c:pt>
                <c:pt idx="2">
                  <c:v>250</c:v>
                </c:pt>
                <c:pt idx="3">
                  <c:v>500</c:v>
                </c:pt>
                <c:pt idx="4">
                  <c:v>1000</c:v>
                </c:pt>
                <c:pt idx="5">
                  <c:v>2000</c:v>
                </c:pt>
                <c:pt idx="6">
                  <c:v>4000</c:v>
                </c:pt>
                <c:pt idx="7">
                  <c:v>8000</c:v>
                </c:pt>
              </c:numCache>
            </c:numRef>
          </c:cat>
          <c:val>
            <c:numRef>
              <c:f>'NC-NEW'!$B$8:$I$8</c:f>
              <c:numCache>
                <c:formatCode>0</c:formatCode>
                <c:ptCount val="8"/>
                <c:pt idx="0">
                  <c:v>74</c:v>
                </c:pt>
                <c:pt idx="1">
                  <c:v>67</c:v>
                </c:pt>
                <c:pt idx="2">
                  <c:v>62</c:v>
                </c:pt>
                <c:pt idx="3">
                  <c:v>58</c:v>
                </c:pt>
                <c:pt idx="4">
                  <c:v>56</c:v>
                </c:pt>
                <c:pt idx="5">
                  <c:v>54</c:v>
                </c:pt>
                <c:pt idx="6">
                  <c:v>53</c:v>
                </c:pt>
                <c:pt idx="7">
                  <c:v>52</c:v>
                </c:pt>
              </c:numCache>
            </c:numRef>
          </c:val>
          <c:smooth val="0"/>
          <c:extLst>
            <c:ext xmlns:c16="http://schemas.microsoft.com/office/drawing/2014/chart" uri="{C3380CC4-5D6E-409C-BE32-E72D297353CC}">
              <c16:uniqueId val="{00000003-4561-41B7-8312-05E070CBC1FD}"/>
            </c:ext>
          </c:extLst>
        </c:ser>
        <c:ser>
          <c:idx val="4"/>
          <c:order val="4"/>
          <c:tx>
            <c:strRef>
              <c:f>'NC-NEW'!$A$9</c:f>
              <c:strCache>
                <c:ptCount val="1"/>
                <c:pt idx="0">
                  <c:v>NC50</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'NC-NEW'!$B$4:$I$4</c:f>
              <c:numCache>
                <c:formatCode>General</c:formatCode>
                <c:ptCount val="8"/>
                <c:pt idx="0">
                  <c:v>63</c:v>
                </c:pt>
                <c:pt idx="1">
                  <c:v>125</c:v>
                </c:pt>
                <c:pt idx="2">
                  <c:v>250</c:v>
                </c:pt>
                <c:pt idx="3">
                  <c:v>500</c:v>
                </c:pt>
                <c:pt idx="4">
                  <c:v>1000</c:v>
                </c:pt>
                <c:pt idx="5">
                  <c:v>2000</c:v>
                </c:pt>
                <c:pt idx="6">
                  <c:v>4000</c:v>
                </c:pt>
                <c:pt idx="7">
                  <c:v>8000</c:v>
                </c:pt>
              </c:numCache>
            </c:numRef>
          </c:cat>
          <c:val>
            <c:numRef>
              <c:f>'NC-NEW'!$B$9:$I$9</c:f>
              <c:numCache>
                <c:formatCode>0</c:formatCode>
                <c:ptCount val="8"/>
                <c:pt idx="0">
                  <c:v>71</c:v>
                </c:pt>
                <c:pt idx="1">
                  <c:v>64</c:v>
                </c:pt>
                <c:pt idx="2">
                  <c:v>58</c:v>
                </c:pt>
                <c:pt idx="3">
                  <c:v>54</c:v>
                </c:pt>
                <c:pt idx="4">
                  <c:v>51</c:v>
                </c:pt>
                <c:pt idx="5">
                  <c:v>49</c:v>
                </c:pt>
                <c:pt idx="6">
                  <c:v>48</c:v>
                </c:pt>
                <c:pt idx="7">
                  <c:v>47</c:v>
                </c:pt>
              </c:numCache>
            </c:numRef>
          </c:val>
          <c:smooth val="0"/>
          <c:extLst>
            <c:ext xmlns:c16="http://schemas.microsoft.com/office/drawing/2014/chart" uri="{C3380CC4-5D6E-409C-BE32-E72D297353CC}">
              <c16:uniqueId val="{00000004-4561-41B7-8312-05E070CBC1FD}"/>
            </c:ext>
          </c:extLst>
        </c:ser>
        <c:ser>
          <c:idx val="5"/>
          <c:order val="5"/>
          <c:tx>
            <c:strRef>
              <c:f>'NC-NEW'!$A$10</c:f>
              <c:strCache>
                <c:ptCount val="1"/>
                <c:pt idx="0">
                  <c:v>NC45</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'NC-NEW'!$B$4:$I$4</c:f>
              <c:numCache>
                <c:formatCode>General</c:formatCode>
                <c:ptCount val="8"/>
                <c:pt idx="0">
                  <c:v>63</c:v>
                </c:pt>
                <c:pt idx="1">
                  <c:v>125</c:v>
                </c:pt>
                <c:pt idx="2">
                  <c:v>250</c:v>
                </c:pt>
                <c:pt idx="3">
                  <c:v>500</c:v>
                </c:pt>
                <c:pt idx="4">
                  <c:v>1000</c:v>
                </c:pt>
                <c:pt idx="5">
                  <c:v>2000</c:v>
                </c:pt>
                <c:pt idx="6">
                  <c:v>4000</c:v>
                </c:pt>
                <c:pt idx="7">
                  <c:v>8000</c:v>
                </c:pt>
              </c:numCache>
            </c:numRef>
          </c:cat>
          <c:val>
            <c:numRef>
              <c:f>'NC-NEW'!$B$10:$I$10</c:f>
              <c:numCache>
                <c:formatCode>0</c:formatCode>
                <c:ptCount val="8"/>
                <c:pt idx="0">
                  <c:v>67</c:v>
                </c:pt>
                <c:pt idx="1">
                  <c:v>60</c:v>
                </c:pt>
                <c:pt idx="2">
                  <c:v>54</c:v>
                </c:pt>
                <c:pt idx="3">
                  <c:v>49</c:v>
                </c:pt>
                <c:pt idx="4">
                  <c:v>46</c:v>
                </c:pt>
                <c:pt idx="5">
                  <c:v>44</c:v>
                </c:pt>
                <c:pt idx="6">
                  <c:v>43</c:v>
                </c:pt>
                <c:pt idx="7">
                  <c:v>42</c:v>
                </c:pt>
              </c:numCache>
            </c:numRef>
          </c:val>
          <c:smooth val="0"/>
          <c:extLst>
            <c:ext xmlns:c16="http://schemas.microsoft.com/office/drawing/2014/chart" uri="{C3380CC4-5D6E-409C-BE32-E72D297353CC}">
              <c16:uniqueId val="{00000005-4561-41B7-8312-05E070CBC1FD}"/>
            </c:ext>
          </c:extLst>
        </c:ser>
        <c:ser>
          <c:idx val="6"/>
          <c:order val="6"/>
          <c:tx>
            <c:strRef>
              <c:f>'NC-NEW'!$A$11</c:f>
              <c:strCache>
                <c:ptCount val="1"/>
                <c:pt idx="0">
                  <c:v>NC40</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'NC-NEW'!$B$4:$I$4</c:f>
              <c:numCache>
                <c:formatCode>General</c:formatCode>
                <c:ptCount val="8"/>
                <c:pt idx="0">
                  <c:v>63</c:v>
                </c:pt>
                <c:pt idx="1">
                  <c:v>125</c:v>
                </c:pt>
                <c:pt idx="2">
                  <c:v>250</c:v>
                </c:pt>
                <c:pt idx="3">
                  <c:v>500</c:v>
                </c:pt>
                <c:pt idx="4">
                  <c:v>1000</c:v>
                </c:pt>
                <c:pt idx="5">
                  <c:v>2000</c:v>
                </c:pt>
                <c:pt idx="6">
                  <c:v>4000</c:v>
                </c:pt>
                <c:pt idx="7">
                  <c:v>8000</c:v>
                </c:pt>
              </c:numCache>
            </c:numRef>
          </c:cat>
          <c:val>
            <c:numRef>
              <c:f>'NC-NEW'!$B$11:$I$11</c:f>
              <c:numCache>
                <c:formatCode>0</c:formatCode>
                <c:ptCount val="8"/>
                <c:pt idx="0">
                  <c:v>64</c:v>
                </c:pt>
                <c:pt idx="1">
                  <c:v>56</c:v>
                </c:pt>
                <c:pt idx="2">
                  <c:v>50</c:v>
                </c:pt>
                <c:pt idx="3">
                  <c:v>45</c:v>
                </c:pt>
                <c:pt idx="4">
                  <c:v>41</c:v>
                </c:pt>
                <c:pt idx="5">
                  <c:v>39</c:v>
                </c:pt>
                <c:pt idx="6">
                  <c:v>38</c:v>
                </c:pt>
                <c:pt idx="7">
                  <c:v>37</c:v>
                </c:pt>
              </c:numCache>
            </c:numRef>
          </c:val>
          <c:smooth val="0"/>
          <c:extLst>
            <c:ext xmlns:c16="http://schemas.microsoft.com/office/drawing/2014/chart" uri="{C3380CC4-5D6E-409C-BE32-E72D297353CC}">
              <c16:uniqueId val="{00000006-4561-41B7-8312-05E070CBC1FD}"/>
            </c:ext>
          </c:extLst>
        </c:ser>
        <c:ser>
          <c:idx val="7"/>
          <c:order val="7"/>
          <c:tx>
            <c:strRef>
              <c:f>'NC-NEW'!$A$12</c:f>
              <c:strCache>
                <c:ptCount val="1"/>
                <c:pt idx="0">
                  <c:v>NC35</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f>'NC-NEW'!$B$4:$I$4</c:f>
              <c:numCache>
                <c:formatCode>General</c:formatCode>
                <c:ptCount val="8"/>
                <c:pt idx="0">
                  <c:v>63</c:v>
                </c:pt>
                <c:pt idx="1">
                  <c:v>125</c:v>
                </c:pt>
                <c:pt idx="2">
                  <c:v>250</c:v>
                </c:pt>
                <c:pt idx="3">
                  <c:v>500</c:v>
                </c:pt>
                <c:pt idx="4">
                  <c:v>1000</c:v>
                </c:pt>
                <c:pt idx="5">
                  <c:v>2000</c:v>
                </c:pt>
                <c:pt idx="6">
                  <c:v>4000</c:v>
                </c:pt>
                <c:pt idx="7">
                  <c:v>8000</c:v>
                </c:pt>
              </c:numCache>
            </c:numRef>
          </c:cat>
          <c:val>
            <c:numRef>
              <c:f>'NC-NEW'!$B$12:$I$12</c:f>
              <c:numCache>
                <c:formatCode>0</c:formatCode>
                <c:ptCount val="8"/>
                <c:pt idx="0">
                  <c:v>60</c:v>
                </c:pt>
                <c:pt idx="1">
                  <c:v>52</c:v>
                </c:pt>
                <c:pt idx="2">
                  <c:v>45</c:v>
                </c:pt>
                <c:pt idx="3">
                  <c:v>40</c:v>
                </c:pt>
                <c:pt idx="4">
                  <c:v>36</c:v>
                </c:pt>
                <c:pt idx="5">
                  <c:v>34</c:v>
                </c:pt>
                <c:pt idx="6">
                  <c:v>33</c:v>
                </c:pt>
                <c:pt idx="7">
                  <c:v>32</c:v>
                </c:pt>
              </c:numCache>
            </c:numRef>
          </c:val>
          <c:smooth val="0"/>
          <c:extLst>
            <c:ext xmlns:c16="http://schemas.microsoft.com/office/drawing/2014/chart" uri="{C3380CC4-5D6E-409C-BE32-E72D297353CC}">
              <c16:uniqueId val="{00000007-4561-41B7-8312-05E070CBC1FD}"/>
            </c:ext>
          </c:extLst>
        </c:ser>
        <c:ser>
          <c:idx val="8"/>
          <c:order val="8"/>
          <c:tx>
            <c:strRef>
              <c:f>'NC-NEW'!$A$13</c:f>
              <c:strCache>
                <c:ptCount val="1"/>
                <c:pt idx="0">
                  <c:v>NC30</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numRef>
              <c:f>'NC-NEW'!$B$4:$I$4</c:f>
              <c:numCache>
                <c:formatCode>General</c:formatCode>
                <c:ptCount val="8"/>
                <c:pt idx="0">
                  <c:v>63</c:v>
                </c:pt>
                <c:pt idx="1">
                  <c:v>125</c:v>
                </c:pt>
                <c:pt idx="2">
                  <c:v>250</c:v>
                </c:pt>
                <c:pt idx="3">
                  <c:v>500</c:v>
                </c:pt>
                <c:pt idx="4">
                  <c:v>1000</c:v>
                </c:pt>
                <c:pt idx="5">
                  <c:v>2000</c:v>
                </c:pt>
                <c:pt idx="6">
                  <c:v>4000</c:v>
                </c:pt>
                <c:pt idx="7">
                  <c:v>8000</c:v>
                </c:pt>
              </c:numCache>
            </c:numRef>
          </c:cat>
          <c:val>
            <c:numRef>
              <c:f>'NC-NEW'!$B$13:$I$13</c:f>
              <c:numCache>
                <c:formatCode>0</c:formatCode>
                <c:ptCount val="8"/>
                <c:pt idx="0">
                  <c:v>57</c:v>
                </c:pt>
                <c:pt idx="1">
                  <c:v>48</c:v>
                </c:pt>
                <c:pt idx="2">
                  <c:v>41</c:v>
                </c:pt>
                <c:pt idx="3">
                  <c:v>35</c:v>
                </c:pt>
                <c:pt idx="4">
                  <c:v>31</c:v>
                </c:pt>
                <c:pt idx="5">
                  <c:v>29</c:v>
                </c:pt>
                <c:pt idx="6">
                  <c:v>28</c:v>
                </c:pt>
                <c:pt idx="7">
                  <c:v>27</c:v>
                </c:pt>
              </c:numCache>
            </c:numRef>
          </c:val>
          <c:smooth val="0"/>
          <c:extLst>
            <c:ext xmlns:c16="http://schemas.microsoft.com/office/drawing/2014/chart" uri="{C3380CC4-5D6E-409C-BE32-E72D297353CC}">
              <c16:uniqueId val="{00000008-4561-41B7-8312-05E070CBC1FD}"/>
            </c:ext>
          </c:extLst>
        </c:ser>
        <c:ser>
          <c:idx val="9"/>
          <c:order val="9"/>
          <c:tx>
            <c:strRef>
              <c:f>'NC-NEW'!$A$14</c:f>
              <c:strCache>
                <c:ptCount val="1"/>
                <c:pt idx="0">
                  <c:v>NC25</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numRef>
              <c:f>'NC-NEW'!$B$4:$I$4</c:f>
              <c:numCache>
                <c:formatCode>General</c:formatCode>
                <c:ptCount val="8"/>
                <c:pt idx="0">
                  <c:v>63</c:v>
                </c:pt>
                <c:pt idx="1">
                  <c:v>125</c:v>
                </c:pt>
                <c:pt idx="2">
                  <c:v>250</c:v>
                </c:pt>
                <c:pt idx="3">
                  <c:v>500</c:v>
                </c:pt>
                <c:pt idx="4">
                  <c:v>1000</c:v>
                </c:pt>
                <c:pt idx="5">
                  <c:v>2000</c:v>
                </c:pt>
                <c:pt idx="6">
                  <c:v>4000</c:v>
                </c:pt>
                <c:pt idx="7">
                  <c:v>8000</c:v>
                </c:pt>
              </c:numCache>
            </c:numRef>
          </c:cat>
          <c:val>
            <c:numRef>
              <c:f>'NC-NEW'!$B$14:$I$14</c:f>
              <c:numCache>
                <c:formatCode>0</c:formatCode>
                <c:ptCount val="8"/>
                <c:pt idx="0">
                  <c:v>54</c:v>
                </c:pt>
                <c:pt idx="1">
                  <c:v>44</c:v>
                </c:pt>
                <c:pt idx="2">
                  <c:v>37</c:v>
                </c:pt>
                <c:pt idx="3">
                  <c:v>31</c:v>
                </c:pt>
                <c:pt idx="4">
                  <c:v>27</c:v>
                </c:pt>
                <c:pt idx="5">
                  <c:v>24</c:v>
                </c:pt>
                <c:pt idx="6">
                  <c:v>22</c:v>
                </c:pt>
                <c:pt idx="7">
                  <c:v>21</c:v>
                </c:pt>
              </c:numCache>
            </c:numRef>
          </c:val>
          <c:smooth val="0"/>
          <c:extLst>
            <c:ext xmlns:c16="http://schemas.microsoft.com/office/drawing/2014/chart" uri="{C3380CC4-5D6E-409C-BE32-E72D297353CC}">
              <c16:uniqueId val="{00000009-4561-41B7-8312-05E070CBC1FD}"/>
            </c:ext>
          </c:extLst>
        </c:ser>
        <c:ser>
          <c:idx val="10"/>
          <c:order val="10"/>
          <c:tx>
            <c:strRef>
              <c:f>'NC-NEW'!$A$15</c:f>
              <c:strCache>
                <c:ptCount val="1"/>
                <c:pt idx="0">
                  <c:v>NC20</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numRef>
              <c:f>'NC-NEW'!$B$4:$I$4</c:f>
              <c:numCache>
                <c:formatCode>General</c:formatCode>
                <c:ptCount val="8"/>
                <c:pt idx="0">
                  <c:v>63</c:v>
                </c:pt>
                <c:pt idx="1">
                  <c:v>125</c:v>
                </c:pt>
                <c:pt idx="2">
                  <c:v>250</c:v>
                </c:pt>
                <c:pt idx="3">
                  <c:v>500</c:v>
                </c:pt>
                <c:pt idx="4">
                  <c:v>1000</c:v>
                </c:pt>
                <c:pt idx="5">
                  <c:v>2000</c:v>
                </c:pt>
                <c:pt idx="6">
                  <c:v>4000</c:v>
                </c:pt>
                <c:pt idx="7">
                  <c:v>8000</c:v>
                </c:pt>
              </c:numCache>
            </c:numRef>
          </c:cat>
          <c:val>
            <c:numRef>
              <c:f>'NC-NEW'!$B$15:$I$15</c:f>
              <c:numCache>
                <c:formatCode>0</c:formatCode>
                <c:ptCount val="8"/>
                <c:pt idx="0">
                  <c:v>51</c:v>
                </c:pt>
                <c:pt idx="1">
                  <c:v>40</c:v>
                </c:pt>
                <c:pt idx="2">
                  <c:v>34</c:v>
                </c:pt>
                <c:pt idx="3">
                  <c:v>26</c:v>
                </c:pt>
                <c:pt idx="4">
                  <c:v>22</c:v>
                </c:pt>
                <c:pt idx="5">
                  <c:v>19</c:v>
                </c:pt>
                <c:pt idx="6">
                  <c:v>17</c:v>
                </c:pt>
                <c:pt idx="7">
                  <c:v>16</c:v>
                </c:pt>
              </c:numCache>
            </c:numRef>
          </c:val>
          <c:smooth val="0"/>
          <c:extLst>
            <c:ext xmlns:c16="http://schemas.microsoft.com/office/drawing/2014/chart" uri="{C3380CC4-5D6E-409C-BE32-E72D297353CC}">
              <c16:uniqueId val="{0000000A-4561-41B7-8312-05E070CBC1FD}"/>
            </c:ext>
          </c:extLst>
        </c:ser>
        <c:ser>
          <c:idx val="11"/>
          <c:order val="11"/>
          <c:tx>
            <c:strRef>
              <c:f>'NC-NEW'!$A$16</c:f>
              <c:strCache>
                <c:ptCount val="1"/>
                <c:pt idx="0">
                  <c:v>NC15</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numRef>
              <c:f>'NC-NEW'!$B$4:$I$4</c:f>
              <c:numCache>
                <c:formatCode>General</c:formatCode>
                <c:ptCount val="8"/>
                <c:pt idx="0">
                  <c:v>63</c:v>
                </c:pt>
                <c:pt idx="1">
                  <c:v>125</c:v>
                </c:pt>
                <c:pt idx="2">
                  <c:v>250</c:v>
                </c:pt>
                <c:pt idx="3">
                  <c:v>500</c:v>
                </c:pt>
                <c:pt idx="4">
                  <c:v>1000</c:v>
                </c:pt>
                <c:pt idx="5">
                  <c:v>2000</c:v>
                </c:pt>
                <c:pt idx="6">
                  <c:v>4000</c:v>
                </c:pt>
                <c:pt idx="7">
                  <c:v>8000</c:v>
                </c:pt>
              </c:numCache>
            </c:numRef>
          </c:cat>
          <c:val>
            <c:numRef>
              <c:f>'NC-NEW'!$B$16:$I$16</c:f>
              <c:numCache>
                <c:formatCode>0</c:formatCode>
                <c:ptCount val="8"/>
                <c:pt idx="0">
                  <c:v>47</c:v>
                </c:pt>
                <c:pt idx="1">
                  <c:v>36</c:v>
                </c:pt>
                <c:pt idx="2">
                  <c:v>29</c:v>
                </c:pt>
                <c:pt idx="3">
                  <c:v>22</c:v>
                </c:pt>
                <c:pt idx="4">
                  <c:v>18</c:v>
                </c:pt>
                <c:pt idx="5">
                  <c:v>14</c:v>
                </c:pt>
                <c:pt idx="6">
                  <c:v>12</c:v>
                </c:pt>
                <c:pt idx="7">
                  <c:v>11</c:v>
                </c:pt>
              </c:numCache>
            </c:numRef>
          </c:val>
          <c:smooth val="0"/>
          <c:extLst>
            <c:ext xmlns:c16="http://schemas.microsoft.com/office/drawing/2014/chart" uri="{C3380CC4-5D6E-409C-BE32-E72D297353CC}">
              <c16:uniqueId val="{0000000B-4561-41B7-8312-05E070CBC1FD}"/>
            </c:ext>
          </c:extLst>
        </c:ser>
        <c:ser>
          <c:idx val="13"/>
          <c:order val="13"/>
          <c:tx>
            <c:strRef>
              <c:f>'NC-NEW'!$A$18</c:f>
              <c:strCache>
                <c:ptCount val="1"/>
                <c:pt idx="0">
                  <c:v>Measured</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numRef>
              <c:f>'NC-NEW'!$B$4:$I$4</c:f>
              <c:numCache>
                <c:formatCode>General</c:formatCode>
                <c:ptCount val="8"/>
                <c:pt idx="0">
                  <c:v>63</c:v>
                </c:pt>
                <c:pt idx="1">
                  <c:v>125</c:v>
                </c:pt>
                <c:pt idx="2">
                  <c:v>250</c:v>
                </c:pt>
                <c:pt idx="3">
                  <c:v>500</c:v>
                </c:pt>
                <c:pt idx="4">
                  <c:v>1000</c:v>
                </c:pt>
                <c:pt idx="5">
                  <c:v>2000</c:v>
                </c:pt>
                <c:pt idx="6">
                  <c:v>4000</c:v>
                </c:pt>
                <c:pt idx="7">
                  <c:v>8000</c:v>
                </c:pt>
              </c:numCache>
            </c:numRef>
          </c:cat>
          <c:val>
            <c:numRef>
              <c:f>'NC-NEW'!$B$18:$I$18</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C-4561-41B7-8312-05E070CBC1FD}"/>
            </c:ext>
          </c:extLst>
        </c:ser>
        <c:dLbls>
          <c:showLegendKey val="0"/>
          <c:showVal val="0"/>
          <c:showCatName val="0"/>
          <c:showSerName val="0"/>
          <c:showPercent val="0"/>
          <c:showBubbleSize val="0"/>
        </c:dLbls>
        <c:marker val="1"/>
        <c:smooth val="0"/>
        <c:axId val="749535296"/>
        <c:axId val="706752896"/>
        <c:extLst>
          <c:ext xmlns:c15="http://schemas.microsoft.com/office/drawing/2012/chart" uri="{02D57815-91ED-43cb-92C2-25804820EDAC}">
            <c15:filteredLineSeries>
              <c15:ser>
                <c:idx val="12"/>
                <c:order val="12"/>
                <c:tx>
                  <c:strRef>
                    <c:extLst>
                      <c:ext uri="{02D57815-91ED-43cb-92C2-25804820EDAC}">
                        <c15:formulaRef>
                          <c15:sqref>'NC-NEW'!$A$17</c15:sqref>
                        </c15:formulaRef>
                      </c:ext>
                    </c:extLst>
                    <c:strCache>
                      <c:ptCount val="1"/>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numRef>
                    <c:extLst>
                      <c:ext uri="{02D57815-91ED-43cb-92C2-25804820EDAC}">
                        <c15:formulaRef>
                          <c15:sqref>'NC-NEW'!$B$4:$I$4</c15:sqref>
                        </c15:formulaRef>
                      </c:ext>
                    </c:extLst>
                    <c:numCache>
                      <c:formatCode>General</c:formatCode>
                      <c:ptCount val="8"/>
                      <c:pt idx="0">
                        <c:v>63</c:v>
                      </c:pt>
                      <c:pt idx="1">
                        <c:v>125</c:v>
                      </c:pt>
                      <c:pt idx="2">
                        <c:v>250</c:v>
                      </c:pt>
                      <c:pt idx="3">
                        <c:v>500</c:v>
                      </c:pt>
                      <c:pt idx="4">
                        <c:v>1000</c:v>
                      </c:pt>
                      <c:pt idx="5">
                        <c:v>2000</c:v>
                      </c:pt>
                      <c:pt idx="6">
                        <c:v>4000</c:v>
                      </c:pt>
                      <c:pt idx="7">
                        <c:v>8000</c:v>
                      </c:pt>
                    </c:numCache>
                  </c:numRef>
                </c:cat>
                <c:val>
                  <c:numRef>
                    <c:extLst>
                      <c:ext uri="{02D57815-91ED-43cb-92C2-25804820EDAC}">
                        <c15:formulaRef>
                          <c15:sqref>'NC-NEW'!$B$17:$I$17</c15:sqref>
                        </c15:formulaRef>
                      </c:ext>
                    </c:extLst>
                    <c:numCache>
                      <c:formatCode>0</c:formatCode>
                      <c:ptCount val="8"/>
                    </c:numCache>
                  </c:numRef>
                </c:val>
                <c:smooth val="0"/>
                <c:extLst>
                  <c:ext xmlns:c16="http://schemas.microsoft.com/office/drawing/2014/chart" uri="{C3380CC4-5D6E-409C-BE32-E72D297353CC}">
                    <c16:uniqueId val="{0000000D-4561-41B7-8312-05E070CBC1FD}"/>
                  </c:ext>
                </c:extLst>
              </c15:ser>
            </c15:filteredLineSeries>
          </c:ext>
        </c:extLst>
      </c:lineChart>
      <c:catAx>
        <c:axId val="7495352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a:t>Octaves,</a:t>
                </a:r>
                <a:r>
                  <a:rPr lang="en-US" sz="1600" baseline="0"/>
                  <a:t> </a:t>
                </a:r>
                <a:r>
                  <a:rPr lang="en-US" sz="1600"/>
                  <a:t>Frequency (Hz)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6752896"/>
        <c:crosses val="autoZero"/>
        <c:auto val="1"/>
        <c:lblAlgn val="ctr"/>
        <c:lblOffset val="100"/>
        <c:noMultiLvlLbl val="0"/>
      </c:catAx>
      <c:valAx>
        <c:axId val="70675289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a:t>Sound</a:t>
                </a:r>
                <a:r>
                  <a:rPr lang="en-US" sz="1400" baseline="0"/>
                  <a:t> Level (dB)</a:t>
                </a:r>
                <a:endParaRPr lang="en-US" sz="140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9535296"/>
        <c:crosses val="autoZero"/>
        <c:crossBetween val="between"/>
      </c:valAx>
      <c:spPr>
        <a:noFill/>
        <a:ln>
          <a:noFill/>
        </a:ln>
        <a:effectLst/>
      </c:spPr>
    </c:plotArea>
    <c:legend>
      <c:legendPos val="b"/>
      <c:layout>
        <c:manualLayout>
          <c:xMode val="edge"/>
          <c:yMode val="edge"/>
          <c:x val="0.87513180739572571"/>
          <c:y val="0.23949105431910656"/>
          <c:w val="0.1234885554679431"/>
          <c:h val="0.64329271940835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466725</xdr:colOff>
      <xdr:row>2</xdr:row>
      <xdr:rowOff>38101</xdr:rowOff>
    </xdr:from>
    <xdr:to>
      <xdr:col>20</xdr:col>
      <xdr:colOff>514350</xdr:colOff>
      <xdr:row>38</xdr:row>
      <xdr:rowOff>142875</xdr:rowOff>
    </xdr:to>
    <xdr:graphicFrame macro="">
      <xdr:nvGraphicFramePr>
        <xdr:cNvPr id="2" name="Chart 1">
          <a:extLst>
            <a:ext uri="{FF2B5EF4-FFF2-40B4-BE49-F238E27FC236}">
              <a16:creationId xmlns:a16="http://schemas.microsoft.com/office/drawing/2014/main" id="{E0C16A65-8878-413A-8F86-406B5D9B9E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6F872-B867-484D-A41D-9339C7EA2E43}">
  <sheetPr>
    <pageSetUpPr fitToPage="1"/>
  </sheetPr>
  <dimension ref="A1:I29"/>
  <sheetViews>
    <sheetView tabSelected="1" topLeftCell="A18" zoomScale="140" zoomScaleNormal="140" workbookViewId="0">
      <selection activeCell="C7" sqref="C7"/>
    </sheetView>
  </sheetViews>
  <sheetFormatPr defaultRowHeight="14.4" x14ac:dyDescent="0.3"/>
  <cols>
    <col min="2" max="2" width="46.33203125" customWidth="1"/>
    <col min="3" max="9" width="18.6640625" customWidth="1"/>
  </cols>
  <sheetData>
    <row r="1" spans="1:9" ht="21" x14ac:dyDescent="0.4">
      <c r="A1" s="1" t="s">
        <v>104</v>
      </c>
    </row>
    <row r="2" spans="1:9" x14ac:dyDescent="0.3">
      <c r="A2" s="12" t="s">
        <v>51</v>
      </c>
      <c r="B2" s="13"/>
    </row>
    <row r="3" spans="1:9" x14ac:dyDescent="0.3">
      <c r="A3" s="12" t="s">
        <v>52</v>
      </c>
      <c r="B3" s="13"/>
    </row>
    <row r="4" spans="1:9" x14ac:dyDescent="0.3">
      <c r="B4" t="s">
        <v>53</v>
      </c>
      <c r="C4" s="12" t="s">
        <v>0</v>
      </c>
      <c r="D4" s="12" t="s">
        <v>0</v>
      </c>
      <c r="E4" s="12" t="s">
        <v>0</v>
      </c>
      <c r="F4" s="12" t="s">
        <v>0</v>
      </c>
      <c r="G4" s="12" t="s">
        <v>0</v>
      </c>
      <c r="H4" s="12" t="s">
        <v>0</v>
      </c>
      <c r="I4" s="12" t="s">
        <v>0</v>
      </c>
    </row>
    <row r="5" spans="1:9" x14ac:dyDescent="0.3">
      <c r="A5" s="2" t="s">
        <v>1</v>
      </c>
      <c r="B5" s="2" t="s">
        <v>2</v>
      </c>
      <c r="C5" s="3" t="s">
        <v>3</v>
      </c>
      <c r="D5" s="3" t="s">
        <v>4</v>
      </c>
      <c r="E5" s="3" t="s">
        <v>5</v>
      </c>
      <c r="F5" s="3" t="s">
        <v>6</v>
      </c>
      <c r="G5" s="3" t="s">
        <v>6</v>
      </c>
      <c r="H5" s="3" t="s">
        <v>6</v>
      </c>
      <c r="I5" s="3" t="s">
        <v>6</v>
      </c>
    </row>
    <row r="6" spans="1:9" ht="55.2" x14ac:dyDescent="0.3">
      <c r="A6" s="4" t="s">
        <v>7</v>
      </c>
      <c r="B6" s="4" t="s">
        <v>8</v>
      </c>
      <c r="C6" s="5">
        <v>48</v>
      </c>
      <c r="D6" s="5"/>
      <c r="E6" s="5"/>
      <c r="F6" s="5"/>
      <c r="G6" s="5"/>
      <c r="H6" s="5"/>
      <c r="I6" s="5"/>
    </row>
    <row r="7" spans="1:9" ht="179.4" x14ac:dyDescent="0.3">
      <c r="A7" s="64" t="s">
        <v>9</v>
      </c>
      <c r="B7" s="4" t="s">
        <v>109</v>
      </c>
      <c r="C7" s="6">
        <f>C17</f>
        <v>0</v>
      </c>
      <c r="D7" s="6">
        <f t="shared" ref="D7:I7" si="0">D17</f>
        <v>0</v>
      </c>
      <c r="E7" s="6">
        <f t="shared" si="0"/>
        <v>0</v>
      </c>
      <c r="F7" s="6">
        <f t="shared" si="0"/>
        <v>0</v>
      </c>
      <c r="G7" s="6">
        <f t="shared" si="0"/>
        <v>0</v>
      </c>
      <c r="H7" s="6">
        <f t="shared" si="0"/>
        <v>0</v>
      </c>
      <c r="I7" s="6">
        <f t="shared" si="0"/>
        <v>0</v>
      </c>
    </row>
    <row r="8" spans="1:9" x14ac:dyDescent="0.3">
      <c r="A8" s="65"/>
      <c r="B8" s="7" t="s">
        <v>10</v>
      </c>
      <c r="C8" s="6"/>
      <c r="D8" s="6"/>
      <c r="E8" s="6"/>
      <c r="F8" s="6"/>
      <c r="G8" s="6"/>
      <c r="H8" s="6"/>
      <c r="I8" s="6"/>
    </row>
    <row r="9" spans="1:9" x14ac:dyDescent="0.3">
      <c r="A9" s="65"/>
      <c r="B9" s="7" t="s">
        <v>11</v>
      </c>
      <c r="C9" s="6"/>
      <c r="D9" s="6"/>
      <c r="E9" s="6"/>
      <c r="F9" s="6"/>
      <c r="G9" s="6"/>
      <c r="H9" s="6"/>
      <c r="I9" s="6"/>
    </row>
    <row r="10" spans="1:9" x14ac:dyDescent="0.3">
      <c r="A10" s="65"/>
      <c r="B10" s="7" t="s">
        <v>12</v>
      </c>
      <c r="C10" s="6"/>
      <c r="D10" s="6"/>
      <c r="E10" s="6"/>
      <c r="F10" s="6"/>
      <c r="G10" s="6"/>
      <c r="H10" s="6"/>
      <c r="I10" s="6"/>
    </row>
    <row r="11" spans="1:9" x14ac:dyDescent="0.3">
      <c r="A11" s="65"/>
      <c r="B11" s="7" t="s">
        <v>13</v>
      </c>
      <c r="C11" s="6"/>
      <c r="D11" s="6"/>
      <c r="E11" s="6"/>
      <c r="F11" s="6"/>
      <c r="G11" s="6"/>
      <c r="H11" s="6"/>
      <c r="I11" s="6"/>
    </row>
    <row r="12" spans="1:9" x14ac:dyDescent="0.3">
      <c r="A12" s="65"/>
      <c r="B12" s="7" t="s">
        <v>14</v>
      </c>
      <c r="C12" s="6"/>
      <c r="D12" s="6"/>
      <c r="E12" s="6"/>
      <c r="F12" s="6"/>
      <c r="G12" s="6"/>
      <c r="H12" s="6"/>
      <c r="I12" s="6"/>
    </row>
    <row r="13" spans="1:9" x14ac:dyDescent="0.3">
      <c r="A13" s="65"/>
      <c r="B13" s="7" t="s">
        <v>15</v>
      </c>
      <c r="C13" s="6"/>
      <c r="D13" s="6"/>
      <c r="E13" s="6"/>
      <c r="F13" s="6"/>
      <c r="G13" s="6"/>
      <c r="H13" s="6"/>
      <c r="I13" s="6"/>
    </row>
    <row r="14" spans="1:9" x14ac:dyDescent="0.3">
      <c r="A14" s="65"/>
      <c r="B14" s="7" t="s">
        <v>16</v>
      </c>
      <c r="C14" s="6"/>
      <c r="D14" s="6"/>
      <c r="E14" s="6"/>
      <c r="F14" s="6"/>
      <c r="G14" s="6"/>
      <c r="H14" s="6"/>
      <c r="I14" s="6"/>
    </row>
    <row r="15" spans="1:9" x14ac:dyDescent="0.3">
      <c r="A15" s="65"/>
      <c r="B15" s="7" t="s">
        <v>17</v>
      </c>
      <c r="C15" s="6"/>
      <c r="D15" s="6"/>
      <c r="E15" s="6"/>
      <c r="F15" s="6"/>
      <c r="G15" s="6"/>
      <c r="H15" s="6"/>
      <c r="I15" s="6"/>
    </row>
    <row r="16" spans="1:9" x14ac:dyDescent="0.3">
      <c r="A16" s="65"/>
      <c r="B16" s="7" t="s">
        <v>18</v>
      </c>
      <c r="C16" s="6">
        <f>MIN(C8:C15)</f>
        <v>0</v>
      </c>
      <c r="D16" s="6">
        <f t="shared" ref="D16:I16" si="1">MIN(D8:D15)</f>
        <v>0</v>
      </c>
      <c r="E16" s="6">
        <f t="shared" si="1"/>
        <v>0</v>
      </c>
      <c r="F16" s="6">
        <f t="shared" si="1"/>
        <v>0</v>
      </c>
      <c r="G16" s="6">
        <f t="shared" si="1"/>
        <v>0</v>
      </c>
      <c r="H16" s="6">
        <f t="shared" si="1"/>
        <v>0</v>
      </c>
      <c r="I16" s="6">
        <f t="shared" si="1"/>
        <v>0</v>
      </c>
    </row>
    <row r="17" spans="1:9" x14ac:dyDescent="0.3">
      <c r="A17" s="66"/>
      <c r="B17" s="7" t="s">
        <v>19</v>
      </c>
      <c r="C17" s="6">
        <f>MAX(C8:C15)</f>
        <v>0</v>
      </c>
      <c r="D17" s="6">
        <f t="shared" ref="D17:I17" si="2">MAX(D8:D15)</f>
        <v>0</v>
      </c>
      <c r="E17" s="6">
        <f t="shared" si="2"/>
        <v>0</v>
      </c>
      <c r="F17" s="6">
        <f t="shared" si="2"/>
        <v>0</v>
      </c>
      <c r="G17" s="6">
        <f t="shared" si="2"/>
        <v>0</v>
      </c>
      <c r="H17" s="6">
        <f t="shared" si="2"/>
        <v>0</v>
      </c>
      <c r="I17" s="6">
        <f t="shared" si="2"/>
        <v>0</v>
      </c>
    </row>
    <row r="18" spans="1:9" ht="193.2" x14ac:dyDescent="0.3">
      <c r="A18" s="4" t="s">
        <v>20</v>
      </c>
      <c r="B18" s="4" t="s">
        <v>110</v>
      </c>
      <c r="C18" s="8" t="s">
        <v>21</v>
      </c>
      <c r="D18" s="8" t="s">
        <v>22</v>
      </c>
      <c r="E18" s="8" t="s">
        <v>22</v>
      </c>
      <c r="F18" s="8" t="s">
        <v>22</v>
      </c>
      <c r="G18" s="8" t="s">
        <v>22</v>
      </c>
      <c r="H18" s="8" t="s">
        <v>22</v>
      </c>
      <c r="I18" s="8" t="s">
        <v>22</v>
      </c>
    </row>
    <row r="19" spans="1:9" ht="27.6" x14ac:dyDescent="0.3">
      <c r="A19" s="4" t="s">
        <v>23</v>
      </c>
      <c r="B19" s="4" t="s">
        <v>24</v>
      </c>
      <c r="C19" s="6" t="s">
        <v>25</v>
      </c>
      <c r="D19" s="6"/>
      <c r="E19" s="6"/>
      <c r="F19" s="6"/>
      <c r="G19" s="6"/>
      <c r="H19" s="6"/>
      <c r="I19" s="6"/>
    </row>
    <row r="20" spans="1:9" ht="27.6" x14ac:dyDescent="0.3">
      <c r="A20" s="4" t="s">
        <v>26</v>
      </c>
      <c r="B20" s="4" t="s">
        <v>27</v>
      </c>
      <c r="C20" s="6" t="s">
        <v>28</v>
      </c>
      <c r="D20" s="6"/>
      <c r="E20" s="6"/>
      <c r="F20" s="6"/>
      <c r="G20" s="6"/>
      <c r="H20" s="6"/>
      <c r="I20" s="6"/>
    </row>
    <row r="21" spans="1:9" ht="27.6" x14ac:dyDescent="0.3">
      <c r="A21" s="4" t="s">
        <v>29</v>
      </c>
      <c r="B21" s="4" t="s">
        <v>30</v>
      </c>
      <c r="C21" s="6" t="s">
        <v>31</v>
      </c>
      <c r="D21" s="6"/>
      <c r="E21" s="6"/>
      <c r="F21" s="6"/>
      <c r="G21" s="6"/>
      <c r="H21" s="6"/>
      <c r="I21" s="6"/>
    </row>
    <row r="22" spans="1:9" ht="41.4" x14ac:dyDescent="0.3">
      <c r="A22" s="4" t="s">
        <v>32</v>
      </c>
      <c r="B22" s="4" t="s">
        <v>33</v>
      </c>
      <c r="C22" s="6">
        <v>105</v>
      </c>
      <c r="D22" s="6"/>
      <c r="E22" s="6"/>
      <c r="F22" s="6"/>
      <c r="G22" s="6"/>
      <c r="H22" s="6"/>
      <c r="I22" s="6"/>
    </row>
    <row r="23" spans="1:9" ht="27.6" x14ac:dyDescent="0.3">
      <c r="A23" s="4" t="s">
        <v>34</v>
      </c>
      <c r="B23" s="9" t="s">
        <v>35</v>
      </c>
      <c r="C23" s="10">
        <f>60-(20*LOG(C22/39))</f>
        <v>51.397506159131225</v>
      </c>
      <c r="D23" s="10" t="e">
        <f t="shared" ref="D23:I23" si="3">60-(20*LOG(D22/39))</f>
        <v>#NUM!</v>
      </c>
      <c r="E23" s="10" t="e">
        <f t="shared" si="3"/>
        <v>#NUM!</v>
      </c>
      <c r="F23" s="10" t="e">
        <f t="shared" si="3"/>
        <v>#NUM!</v>
      </c>
      <c r="G23" s="10" t="e">
        <f t="shared" si="3"/>
        <v>#NUM!</v>
      </c>
      <c r="H23" s="10" t="e">
        <f t="shared" si="3"/>
        <v>#NUM!</v>
      </c>
      <c r="I23" s="10" t="e">
        <f t="shared" si="3"/>
        <v>#NUM!</v>
      </c>
    </row>
    <row r="24" spans="1:9" ht="110.4" x14ac:dyDescent="0.3">
      <c r="A24" s="4" t="s">
        <v>36</v>
      </c>
      <c r="B24" s="9" t="s">
        <v>111</v>
      </c>
      <c r="C24" s="10">
        <f>C23-C6</f>
        <v>3.3975061591312254</v>
      </c>
      <c r="D24" s="10" t="e">
        <f t="shared" ref="D24:I24" si="4">D23-D6</f>
        <v>#NUM!</v>
      </c>
      <c r="E24" s="10" t="e">
        <f t="shared" si="4"/>
        <v>#NUM!</v>
      </c>
      <c r="F24" s="10" t="e">
        <f t="shared" si="4"/>
        <v>#NUM!</v>
      </c>
      <c r="G24" s="10" t="e">
        <f t="shared" si="4"/>
        <v>#NUM!</v>
      </c>
      <c r="H24" s="10" t="e">
        <f t="shared" si="4"/>
        <v>#NUM!</v>
      </c>
      <c r="I24" s="10" t="e">
        <f t="shared" si="4"/>
        <v>#NUM!</v>
      </c>
    </row>
    <row r="25" spans="1:9" ht="41.4" x14ac:dyDescent="0.3">
      <c r="A25" s="4" t="s">
        <v>37</v>
      </c>
      <c r="B25" s="4" t="s">
        <v>38</v>
      </c>
      <c r="C25" s="6" t="s">
        <v>39</v>
      </c>
      <c r="D25" s="6"/>
      <c r="E25" s="6"/>
      <c r="F25" s="6"/>
      <c r="G25" s="6"/>
      <c r="H25" s="6"/>
      <c r="I25" s="6"/>
    </row>
    <row r="26" spans="1:9" ht="82.8" x14ac:dyDescent="0.3">
      <c r="A26" s="4" t="s">
        <v>40</v>
      </c>
      <c r="B26" s="4" t="s">
        <v>41</v>
      </c>
      <c r="C26" s="11" t="s">
        <v>42</v>
      </c>
      <c r="D26" s="11"/>
      <c r="E26" s="11"/>
      <c r="F26" s="11"/>
      <c r="G26" s="11"/>
      <c r="H26" s="11"/>
      <c r="I26" s="11"/>
    </row>
    <row r="27" spans="1:9" ht="27.6" x14ac:dyDescent="0.3">
      <c r="A27" s="4" t="s">
        <v>43</v>
      </c>
      <c r="B27" s="4" t="s">
        <v>44</v>
      </c>
      <c r="C27" s="11" t="s">
        <v>45</v>
      </c>
      <c r="D27" s="11"/>
      <c r="E27" s="11"/>
      <c r="F27" s="11"/>
      <c r="G27" s="11"/>
      <c r="H27" s="11"/>
      <c r="I27" s="11"/>
    </row>
    <row r="28" spans="1:9" ht="27.6" x14ac:dyDescent="0.3">
      <c r="A28" s="4" t="s">
        <v>46</v>
      </c>
      <c r="B28" s="4" t="s">
        <v>47</v>
      </c>
      <c r="C28" s="11" t="s">
        <v>48</v>
      </c>
      <c r="D28" s="11"/>
      <c r="E28" s="11"/>
      <c r="F28" s="11"/>
      <c r="G28" s="11"/>
      <c r="H28" s="11"/>
      <c r="I28" s="11"/>
    </row>
    <row r="29" spans="1:9" ht="55.2" x14ac:dyDescent="0.3">
      <c r="A29" s="4" t="s">
        <v>49</v>
      </c>
      <c r="B29" s="4" t="s">
        <v>50</v>
      </c>
      <c r="C29" s="11" t="s">
        <v>48</v>
      </c>
      <c r="D29" s="11"/>
      <c r="E29" s="11"/>
      <c r="F29" s="11"/>
      <c r="G29" s="11"/>
      <c r="H29" s="11"/>
      <c r="I29" s="11"/>
    </row>
  </sheetData>
  <mergeCells count="1">
    <mergeCell ref="A7:A17"/>
  </mergeCells>
  <conditionalFormatting sqref="C7:I17">
    <cfRule type="cellIs" dxfId="21" priority="4" operator="lessThanOrEqual">
      <formula>0.5</formula>
    </cfRule>
    <cfRule type="cellIs" dxfId="20" priority="5" operator="greaterThanOrEqual">
      <formula>0.9</formula>
    </cfRule>
    <cfRule type="cellIs" dxfId="19" priority="6" operator="between">
      <formula>0.51</formula>
      <formula>0.7</formula>
    </cfRule>
    <cfRule type="cellIs" dxfId="18" priority="7" operator="between">
      <formula>0.7</formula>
      <formula>0.9</formula>
    </cfRule>
  </conditionalFormatting>
  <conditionalFormatting sqref="C8:I8">
    <cfRule type="containsText" priority="9" operator="containsText" text="&quot;N/A&quot;">
      <formula>NOT(ISERROR(SEARCH("""N/A""",C8)))</formula>
    </cfRule>
  </conditionalFormatting>
  <conditionalFormatting sqref="C8:I15">
    <cfRule type="cellIs" dxfId="17" priority="8" operator="greaterThanOrEqual">
      <formula>0.9</formula>
    </cfRule>
  </conditionalFormatting>
  <conditionalFormatting sqref="C18:I18">
    <cfRule type="containsText" dxfId="16" priority="14" operator="containsText" text="60">
      <formula>NOT(ISERROR(SEARCH("60",C18)))</formula>
    </cfRule>
    <cfRule type="containsText" dxfId="15" priority="15" operator="containsText" text="55">
      <formula>NOT(ISERROR(SEARCH("55",C18)))</formula>
    </cfRule>
    <cfRule type="containsText" dxfId="14" priority="16" operator="containsText" text="50">
      <formula>NOT(ISERROR(SEARCH("50",C18)))</formula>
    </cfRule>
    <cfRule type="containsText" dxfId="13" priority="17" operator="containsText" text="45">
      <formula>NOT(ISERROR(SEARCH("45",C18)))</formula>
    </cfRule>
    <cfRule type="containsText" dxfId="12" priority="18" operator="containsText" text="40">
      <formula>NOT(ISERROR(SEARCH("40",C18)))</formula>
    </cfRule>
    <cfRule type="containsText" dxfId="11" priority="19" operator="containsText" text="35">
      <formula>NOT(ISERROR(SEARCH("35",C18)))</formula>
    </cfRule>
    <cfRule type="containsText" dxfId="10" priority="20" operator="containsText" text="30">
      <formula>NOT(ISERROR(SEARCH("30",C18)))</formula>
    </cfRule>
    <cfRule type="containsText" dxfId="9" priority="21" operator="containsText" text="25">
      <formula>NOT(ISERROR(SEARCH("25",C18)))</formula>
    </cfRule>
    <cfRule type="containsText" dxfId="8" priority="22" operator="containsText" text="20">
      <formula>NOT(ISERROR(SEARCH("20",C18)))</formula>
    </cfRule>
    <cfRule type="containsText" dxfId="7" priority="23" operator="containsText" text="15">
      <formula>NOT(ISERROR(SEARCH("15",C18)))</formula>
    </cfRule>
  </conditionalFormatting>
  <conditionalFormatting sqref="C24:I24">
    <cfRule type="cellIs" dxfId="6" priority="10" operator="lessThanOrEqual">
      <formula>10</formula>
    </cfRule>
    <cfRule type="cellIs" dxfId="5" priority="11" operator="between">
      <formula>20</formula>
      <formula>10</formula>
    </cfRule>
    <cfRule type="cellIs" dxfId="4" priority="12" operator="between">
      <formula>25</formula>
      <formula>20</formula>
    </cfRule>
    <cfRule type="cellIs" dxfId="3" priority="13" operator="greaterThanOrEqual">
      <formula>25</formula>
    </cfRule>
  </conditionalFormatting>
  <conditionalFormatting sqref="C25:I29">
    <cfRule type="containsText" dxfId="2" priority="1" operator="containsText" text="FAIL">
      <formula>NOT(ISERROR(SEARCH("FAIL",C25)))</formula>
    </cfRule>
    <cfRule type="containsText" dxfId="1" priority="2" operator="containsText" text="N/A">
      <formula>NOT(ISERROR(SEARCH("N/A",C25)))</formula>
    </cfRule>
    <cfRule type="containsText" dxfId="0" priority="3" operator="containsText" text="PASS">
      <formula>NOT(ISERROR(SEARCH("PASS",C25)))</formula>
    </cfRule>
  </conditionalFormatting>
  <pageMargins left="0.7" right="0.7" top="0.75" bottom="0.75" header="0.3" footer="0.3"/>
  <pageSetup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A2152-259B-4083-85B9-E996B42CBB36}">
  <dimension ref="A1:O10"/>
  <sheetViews>
    <sheetView zoomScale="90" zoomScaleNormal="90" workbookViewId="0">
      <selection activeCell="M9" sqref="M9"/>
    </sheetView>
  </sheetViews>
  <sheetFormatPr defaultColWidth="9.109375" defaultRowHeight="14.4" x14ac:dyDescent="0.3"/>
  <cols>
    <col min="1" max="1" width="28" style="16" customWidth="1"/>
    <col min="2" max="5" width="20.6640625" style="16" customWidth="1"/>
    <col min="6" max="6" width="2.6640625" style="16" customWidth="1"/>
    <col min="7" max="10" width="20.6640625" style="16" customWidth="1"/>
    <col min="11" max="11" width="2.6640625" style="16" customWidth="1"/>
    <col min="12" max="15" width="20.6640625" style="16" customWidth="1"/>
    <col min="16" max="16384" width="9.109375" style="16"/>
  </cols>
  <sheetData>
    <row r="1" spans="1:15" x14ac:dyDescent="0.3">
      <c r="A1" s="14" t="s">
        <v>54</v>
      </c>
      <c r="B1" s="15">
        <v>2.2999999999999998</v>
      </c>
    </row>
    <row r="3" spans="1:15" ht="36.75" customHeight="1" x14ac:dyDescent="0.3">
      <c r="A3" s="17"/>
      <c r="B3" s="18" t="s">
        <v>55</v>
      </c>
      <c r="C3" s="19" t="s">
        <v>56</v>
      </c>
      <c r="D3" s="20" t="s">
        <v>57</v>
      </c>
      <c r="E3" s="21" t="s">
        <v>58</v>
      </c>
      <c r="F3" s="22"/>
      <c r="G3" s="23" t="s">
        <v>59</v>
      </c>
      <c r="H3" s="19" t="s">
        <v>60</v>
      </c>
      <c r="I3" s="20" t="s">
        <v>61</v>
      </c>
      <c r="J3" s="21" t="s">
        <v>62</v>
      </c>
      <c r="K3" s="22"/>
      <c r="L3" s="23" t="s">
        <v>63</v>
      </c>
      <c r="M3" s="19" t="s">
        <v>64</v>
      </c>
      <c r="N3" s="20" t="s">
        <v>65</v>
      </c>
      <c r="O3" s="21" t="s">
        <v>66</v>
      </c>
    </row>
    <row r="4" spans="1:15" ht="36.75" customHeight="1" x14ac:dyDescent="0.3">
      <c r="A4" s="60" t="s">
        <v>99</v>
      </c>
      <c r="B4" s="18" t="s">
        <v>100</v>
      </c>
      <c r="C4" s="19" t="s">
        <v>101</v>
      </c>
      <c r="D4" s="20" t="s">
        <v>102</v>
      </c>
      <c r="E4" s="21" t="s">
        <v>103</v>
      </c>
      <c r="F4" s="22"/>
      <c r="G4" s="18" t="s">
        <v>100</v>
      </c>
      <c r="H4" s="19" t="s">
        <v>101</v>
      </c>
      <c r="I4" s="20" t="s">
        <v>102</v>
      </c>
      <c r="J4" s="21" t="s">
        <v>103</v>
      </c>
      <c r="K4" s="22"/>
      <c r="L4" s="18" t="s">
        <v>100</v>
      </c>
      <c r="M4" s="19" t="s">
        <v>101</v>
      </c>
      <c r="N4" s="20" t="s">
        <v>102</v>
      </c>
      <c r="O4" s="21" t="s">
        <v>103</v>
      </c>
    </row>
    <row r="5" spans="1:15" ht="80.099999999999994" customHeight="1" x14ac:dyDescent="0.3">
      <c r="A5" s="24" t="s">
        <v>67</v>
      </c>
      <c r="B5" s="25" t="s">
        <v>68</v>
      </c>
      <c r="C5" s="26" t="s">
        <v>68</v>
      </c>
      <c r="D5" s="27" t="s">
        <v>68</v>
      </c>
      <c r="E5" s="28" t="s">
        <v>68</v>
      </c>
      <c r="F5" s="29"/>
      <c r="G5" s="30" t="s">
        <v>59</v>
      </c>
      <c r="H5" s="26" t="s">
        <v>59</v>
      </c>
      <c r="I5" s="27" t="s">
        <v>59</v>
      </c>
      <c r="J5" s="28" t="s">
        <v>59</v>
      </c>
      <c r="K5" s="29"/>
      <c r="L5" s="25" t="s">
        <v>63</v>
      </c>
      <c r="M5" s="26" t="s">
        <v>63</v>
      </c>
      <c r="N5" s="27" t="s">
        <v>63</v>
      </c>
      <c r="O5" s="28" t="s">
        <v>63</v>
      </c>
    </row>
    <row r="6" spans="1:15" ht="100.5" customHeight="1" x14ac:dyDescent="0.3">
      <c r="A6" s="24" t="s">
        <v>69</v>
      </c>
      <c r="B6" s="25" t="s">
        <v>70</v>
      </c>
      <c r="C6" s="31" t="s">
        <v>71</v>
      </c>
      <c r="D6" s="32" t="s">
        <v>72</v>
      </c>
      <c r="E6" s="33" t="s">
        <v>73</v>
      </c>
      <c r="F6" s="29"/>
      <c r="G6" s="25" t="s">
        <v>70</v>
      </c>
      <c r="H6" s="31" t="s">
        <v>74</v>
      </c>
      <c r="I6" s="32" t="s">
        <v>75</v>
      </c>
      <c r="J6" s="33" t="s">
        <v>76</v>
      </c>
      <c r="K6" s="29"/>
      <c r="L6" s="25" t="s">
        <v>70</v>
      </c>
      <c r="M6" s="31" t="s">
        <v>71</v>
      </c>
      <c r="N6" s="32" t="s">
        <v>72</v>
      </c>
      <c r="O6" s="33" t="s">
        <v>73</v>
      </c>
    </row>
    <row r="7" spans="1:15" ht="80.099999999999994" customHeight="1" x14ac:dyDescent="0.3">
      <c r="A7" s="24" t="s">
        <v>77</v>
      </c>
      <c r="B7" s="25" t="s">
        <v>70</v>
      </c>
      <c r="C7" s="31" t="s">
        <v>78</v>
      </c>
      <c r="D7" s="32" t="s">
        <v>78</v>
      </c>
      <c r="E7" s="33" t="s">
        <v>79</v>
      </c>
      <c r="F7" s="29"/>
      <c r="G7" s="25" t="s">
        <v>70</v>
      </c>
      <c r="H7" s="31" t="s">
        <v>80</v>
      </c>
      <c r="I7" s="32" t="s">
        <v>81</v>
      </c>
      <c r="J7" s="33" t="s">
        <v>82</v>
      </c>
      <c r="K7" s="29"/>
      <c r="L7" s="25" t="s">
        <v>70</v>
      </c>
      <c r="M7" s="31" t="s">
        <v>78</v>
      </c>
      <c r="N7" s="32" t="s">
        <v>78</v>
      </c>
      <c r="O7" s="33" t="s">
        <v>79</v>
      </c>
    </row>
    <row r="8" spans="1:15" ht="95.25" customHeight="1" x14ac:dyDescent="0.3">
      <c r="A8" s="24" t="s">
        <v>83</v>
      </c>
      <c r="B8" s="25" t="s">
        <v>84</v>
      </c>
      <c r="C8" s="61" t="s">
        <v>106</v>
      </c>
      <c r="D8" s="62" t="s">
        <v>107</v>
      </c>
      <c r="E8" s="63" t="s">
        <v>108</v>
      </c>
      <c r="F8" s="29"/>
      <c r="G8" s="25" t="s">
        <v>84</v>
      </c>
      <c r="H8" s="61" t="s">
        <v>106</v>
      </c>
      <c r="I8" s="62" t="s">
        <v>107</v>
      </c>
      <c r="J8" s="63" t="s">
        <v>108</v>
      </c>
      <c r="K8" s="29"/>
      <c r="L8" s="25" t="s">
        <v>84</v>
      </c>
      <c r="M8" s="61" t="s">
        <v>106</v>
      </c>
      <c r="N8" s="62" t="s">
        <v>107</v>
      </c>
      <c r="O8" s="63" t="s">
        <v>108</v>
      </c>
    </row>
    <row r="10" spans="1:15" ht="23.4" x14ac:dyDescent="0.45">
      <c r="B10" s="67" t="s">
        <v>105</v>
      </c>
      <c r="C10" s="67"/>
      <c r="D10" s="67"/>
      <c r="E10" s="67"/>
      <c r="F10" s="67"/>
      <c r="G10" s="67"/>
      <c r="H10" s="67"/>
      <c r="I10" s="67"/>
      <c r="J10" s="67"/>
      <c r="K10" s="67"/>
      <c r="L10" s="67"/>
      <c r="M10" s="67"/>
      <c r="N10" s="67"/>
      <c r="O10" s="67"/>
    </row>
  </sheetData>
  <mergeCells count="1">
    <mergeCell ref="B10:O10"/>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9C7F1-6848-4B52-984D-E0346E74768B}">
  <dimension ref="A1:I30"/>
  <sheetViews>
    <sheetView topLeftCell="A6" zoomScaleNormal="100" workbookViewId="0">
      <selection activeCell="E24" sqref="E24"/>
    </sheetView>
  </sheetViews>
  <sheetFormatPr defaultRowHeight="14.4" x14ac:dyDescent="0.3"/>
  <sheetData>
    <row r="1" spans="1:9" ht="22.8" x14ac:dyDescent="0.4">
      <c r="A1" s="34" t="s">
        <v>85</v>
      </c>
      <c r="B1" s="35"/>
      <c r="C1" s="35"/>
      <c r="D1" s="35"/>
      <c r="E1" s="35"/>
      <c r="F1" s="35"/>
      <c r="G1" s="35"/>
      <c r="H1" s="35"/>
      <c r="I1" s="35"/>
    </row>
    <row r="2" spans="1:9" x14ac:dyDescent="0.3">
      <c r="A2" s="35"/>
      <c r="B2" s="35"/>
      <c r="C2" s="35"/>
      <c r="D2" s="35"/>
      <c r="E2" s="35"/>
      <c r="F2" s="35"/>
      <c r="G2" s="35"/>
      <c r="H2" s="35"/>
      <c r="I2" s="35"/>
    </row>
    <row r="3" spans="1:9" x14ac:dyDescent="0.3">
      <c r="A3" s="35"/>
      <c r="B3" s="35"/>
      <c r="C3" s="35"/>
      <c r="D3" s="35"/>
      <c r="E3" s="35"/>
      <c r="F3" s="35"/>
      <c r="G3" s="35"/>
      <c r="H3" s="35"/>
      <c r="I3" s="35"/>
    </row>
    <row r="4" spans="1:9" ht="15" thickBot="1" x14ac:dyDescent="0.35">
      <c r="A4" s="36" t="s">
        <v>86</v>
      </c>
      <c r="B4" s="36">
        <v>63</v>
      </c>
      <c r="C4" s="36">
        <v>125</v>
      </c>
      <c r="D4" s="36">
        <v>250</v>
      </c>
      <c r="E4" s="36">
        <v>500</v>
      </c>
      <c r="F4" s="36">
        <v>1000</v>
      </c>
      <c r="G4" s="36">
        <v>2000</v>
      </c>
      <c r="H4" s="36">
        <v>4000</v>
      </c>
      <c r="I4" s="36">
        <v>8000</v>
      </c>
    </row>
    <row r="5" spans="1:9" x14ac:dyDescent="0.3">
      <c r="A5" s="37" t="s">
        <v>87</v>
      </c>
      <c r="B5" s="38">
        <v>83</v>
      </c>
      <c r="C5" s="38">
        <v>79</v>
      </c>
      <c r="D5" s="38">
        <v>75</v>
      </c>
      <c r="E5" s="38">
        <v>73</v>
      </c>
      <c r="F5" s="38">
        <v>71</v>
      </c>
      <c r="G5" s="38">
        <v>70</v>
      </c>
      <c r="H5" s="38">
        <v>69</v>
      </c>
      <c r="I5" s="39">
        <v>68</v>
      </c>
    </row>
    <row r="6" spans="1:9" x14ac:dyDescent="0.3">
      <c r="A6" s="40" t="s">
        <v>88</v>
      </c>
      <c r="B6" s="41">
        <v>80</v>
      </c>
      <c r="C6" s="41">
        <v>75</v>
      </c>
      <c r="D6" s="41">
        <v>71</v>
      </c>
      <c r="E6" s="41">
        <v>68</v>
      </c>
      <c r="F6" s="41">
        <v>66</v>
      </c>
      <c r="G6" s="41">
        <v>64</v>
      </c>
      <c r="H6" s="41">
        <v>63</v>
      </c>
      <c r="I6" s="42">
        <v>62</v>
      </c>
    </row>
    <row r="7" spans="1:9" x14ac:dyDescent="0.3">
      <c r="A7" s="40" t="s">
        <v>89</v>
      </c>
      <c r="B7" s="41">
        <v>77</v>
      </c>
      <c r="C7" s="41">
        <v>71</v>
      </c>
      <c r="D7" s="41">
        <v>67</v>
      </c>
      <c r="E7" s="41">
        <v>63</v>
      </c>
      <c r="F7" s="41">
        <v>61</v>
      </c>
      <c r="G7" s="41">
        <v>59</v>
      </c>
      <c r="H7" s="41">
        <v>58</v>
      </c>
      <c r="I7" s="42">
        <v>57</v>
      </c>
    </row>
    <row r="8" spans="1:9" x14ac:dyDescent="0.3">
      <c r="A8" s="40" t="s">
        <v>90</v>
      </c>
      <c r="B8" s="41">
        <v>74</v>
      </c>
      <c r="C8" s="41">
        <v>67</v>
      </c>
      <c r="D8" s="41">
        <v>62</v>
      </c>
      <c r="E8" s="41">
        <v>58</v>
      </c>
      <c r="F8" s="41">
        <v>56</v>
      </c>
      <c r="G8" s="41">
        <v>54</v>
      </c>
      <c r="H8" s="41">
        <v>53</v>
      </c>
      <c r="I8" s="42">
        <v>52</v>
      </c>
    </row>
    <row r="9" spans="1:9" x14ac:dyDescent="0.3">
      <c r="A9" s="40" t="s">
        <v>91</v>
      </c>
      <c r="B9" s="41">
        <v>71</v>
      </c>
      <c r="C9" s="41">
        <v>64</v>
      </c>
      <c r="D9" s="41">
        <v>58</v>
      </c>
      <c r="E9" s="41">
        <v>54</v>
      </c>
      <c r="F9" s="41">
        <v>51</v>
      </c>
      <c r="G9" s="41">
        <v>49</v>
      </c>
      <c r="H9" s="41">
        <v>48</v>
      </c>
      <c r="I9" s="42">
        <v>47</v>
      </c>
    </row>
    <row r="10" spans="1:9" x14ac:dyDescent="0.3">
      <c r="A10" s="40" t="s">
        <v>92</v>
      </c>
      <c r="B10" s="41">
        <v>67</v>
      </c>
      <c r="C10" s="41">
        <v>60</v>
      </c>
      <c r="D10" s="41">
        <v>54</v>
      </c>
      <c r="E10" s="41">
        <v>49</v>
      </c>
      <c r="F10" s="41">
        <v>46</v>
      </c>
      <c r="G10" s="41">
        <v>44</v>
      </c>
      <c r="H10" s="41">
        <v>43</v>
      </c>
      <c r="I10" s="42">
        <v>42</v>
      </c>
    </row>
    <row r="11" spans="1:9" x14ac:dyDescent="0.3">
      <c r="A11" s="40" t="s">
        <v>57</v>
      </c>
      <c r="B11" s="41">
        <v>64</v>
      </c>
      <c r="C11" s="41">
        <v>56</v>
      </c>
      <c r="D11" s="41">
        <v>50</v>
      </c>
      <c r="E11" s="41">
        <v>45</v>
      </c>
      <c r="F11" s="41">
        <v>41</v>
      </c>
      <c r="G11" s="41">
        <v>39</v>
      </c>
      <c r="H11" s="41">
        <v>38</v>
      </c>
      <c r="I11" s="42">
        <v>37</v>
      </c>
    </row>
    <row r="12" spans="1:9" x14ac:dyDescent="0.3">
      <c r="A12" s="40" t="s">
        <v>56</v>
      </c>
      <c r="B12" s="41">
        <v>60</v>
      </c>
      <c r="C12" s="41">
        <v>52</v>
      </c>
      <c r="D12" s="41">
        <v>45</v>
      </c>
      <c r="E12" s="41">
        <v>40</v>
      </c>
      <c r="F12" s="41">
        <v>36</v>
      </c>
      <c r="G12" s="41">
        <v>34</v>
      </c>
      <c r="H12" s="41">
        <v>33</v>
      </c>
      <c r="I12" s="42">
        <v>32</v>
      </c>
    </row>
    <row r="13" spans="1:9" x14ac:dyDescent="0.3">
      <c r="A13" s="40" t="s">
        <v>93</v>
      </c>
      <c r="B13" s="41">
        <v>57</v>
      </c>
      <c r="C13" s="41">
        <v>48</v>
      </c>
      <c r="D13" s="41">
        <v>41</v>
      </c>
      <c r="E13" s="41">
        <v>35</v>
      </c>
      <c r="F13" s="41">
        <v>31</v>
      </c>
      <c r="G13" s="41">
        <v>29</v>
      </c>
      <c r="H13" s="41">
        <v>28</v>
      </c>
      <c r="I13" s="42">
        <v>27</v>
      </c>
    </row>
    <row r="14" spans="1:9" x14ac:dyDescent="0.3">
      <c r="A14" s="40" t="s">
        <v>94</v>
      </c>
      <c r="B14" s="41">
        <v>54</v>
      </c>
      <c r="C14" s="41">
        <v>44</v>
      </c>
      <c r="D14" s="41">
        <v>37</v>
      </c>
      <c r="E14" s="41">
        <v>31</v>
      </c>
      <c r="F14" s="41">
        <v>27</v>
      </c>
      <c r="G14" s="41">
        <v>24</v>
      </c>
      <c r="H14" s="41">
        <v>22</v>
      </c>
      <c r="I14" s="42">
        <v>21</v>
      </c>
    </row>
    <row r="15" spans="1:9" x14ac:dyDescent="0.3">
      <c r="A15" s="40" t="s">
        <v>95</v>
      </c>
      <c r="B15" s="41">
        <v>51</v>
      </c>
      <c r="C15" s="41">
        <v>40</v>
      </c>
      <c r="D15" s="41">
        <v>34</v>
      </c>
      <c r="E15" s="41">
        <v>26</v>
      </c>
      <c r="F15" s="41">
        <v>22</v>
      </c>
      <c r="G15" s="41">
        <v>19</v>
      </c>
      <c r="H15" s="41">
        <v>17</v>
      </c>
      <c r="I15" s="42">
        <v>16</v>
      </c>
    </row>
    <row r="16" spans="1:9" ht="15" thickBot="1" x14ac:dyDescent="0.35">
      <c r="A16" s="43" t="s">
        <v>96</v>
      </c>
      <c r="B16" s="44">
        <v>47</v>
      </c>
      <c r="C16" s="44">
        <v>36</v>
      </c>
      <c r="D16" s="44">
        <v>29</v>
      </c>
      <c r="E16" s="44">
        <v>22</v>
      </c>
      <c r="F16" s="44">
        <v>18</v>
      </c>
      <c r="G16" s="44">
        <v>14</v>
      </c>
      <c r="H16" s="44">
        <v>12</v>
      </c>
      <c r="I16" s="45">
        <v>11</v>
      </c>
    </row>
    <row r="17" spans="1:9" ht="15" thickBot="1" x14ac:dyDescent="0.35">
      <c r="A17" s="46"/>
      <c r="B17" s="47"/>
      <c r="C17" s="47"/>
      <c r="D17" s="47"/>
      <c r="E17" s="47"/>
      <c r="F17" s="47"/>
      <c r="G17" s="47"/>
      <c r="H17" s="47"/>
      <c r="I17" s="47"/>
    </row>
    <row r="18" spans="1:9" ht="15" thickBot="1" x14ac:dyDescent="0.35">
      <c r="A18" s="48" t="s">
        <v>97</v>
      </c>
      <c r="B18" s="49">
        <f t="shared" ref="B18:I18" si="0">MAX(B21:B30)</f>
        <v>0</v>
      </c>
      <c r="C18" s="49">
        <f t="shared" si="0"/>
        <v>0</v>
      </c>
      <c r="D18" s="49">
        <f t="shared" si="0"/>
        <v>0</v>
      </c>
      <c r="E18" s="49">
        <f t="shared" si="0"/>
        <v>0</v>
      </c>
      <c r="F18" s="49">
        <f t="shared" si="0"/>
        <v>0</v>
      </c>
      <c r="G18" s="49">
        <f t="shared" si="0"/>
        <v>0</v>
      </c>
      <c r="H18" s="49">
        <f t="shared" si="0"/>
        <v>0</v>
      </c>
      <c r="I18" s="50">
        <f t="shared" si="0"/>
        <v>0</v>
      </c>
    </row>
    <row r="19" spans="1:9" x14ac:dyDescent="0.3">
      <c r="A19" s="35"/>
      <c r="B19" s="35"/>
      <c r="C19" s="35"/>
      <c r="D19" s="35"/>
      <c r="E19" s="35"/>
      <c r="F19" s="35"/>
      <c r="G19" s="35"/>
      <c r="H19" s="35"/>
      <c r="I19" s="35"/>
    </row>
    <row r="20" spans="1:9" ht="15" thickBot="1" x14ac:dyDescent="0.35">
      <c r="A20" s="36" t="s">
        <v>98</v>
      </c>
      <c r="B20" s="36">
        <v>63</v>
      </c>
      <c r="C20" s="36">
        <v>125</v>
      </c>
      <c r="D20" s="36">
        <v>250</v>
      </c>
      <c r="E20" s="36">
        <v>500</v>
      </c>
      <c r="F20" s="36">
        <v>1000</v>
      </c>
      <c r="G20" s="36">
        <v>2000</v>
      </c>
      <c r="H20" s="36">
        <v>4000</v>
      </c>
      <c r="I20" s="36">
        <v>8000</v>
      </c>
    </row>
    <row r="21" spans="1:9" x14ac:dyDescent="0.3">
      <c r="A21" s="51">
        <v>1</v>
      </c>
      <c r="B21" s="52"/>
      <c r="C21" s="52"/>
      <c r="D21" s="52"/>
      <c r="E21" s="52"/>
      <c r="F21" s="52"/>
      <c r="G21" s="52"/>
      <c r="H21" s="52"/>
      <c r="I21" s="53"/>
    </row>
    <row r="22" spans="1:9" x14ac:dyDescent="0.3">
      <c r="A22" s="54">
        <v>2</v>
      </c>
      <c r="B22" s="55"/>
      <c r="C22" s="55"/>
      <c r="D22" s="55"/>
      <c r="E22" s="55"/>
      <c r="F22" s="55"/>
      <c r="G22" s="55"/>
      <c r="H22" s="55"/>
      <c r="I22" s="56"/>
    </row>
    <row r="23" spans="1:9" x14ac:dyDescent="0.3">
      <c r="A23" s="54">
        <v>3</v>
      </c>
      <c r="B23" s="55"/>
      <c r="C23" s="55"/>
      <c r="D23" s="55"/>
      <c r="E23" s="55"/>
      <c r="F23" s="55"/>
      <c r="G23" s="55"/>
      <c r="H23" s="55"/>
      <c r="I23" s="56"/>
    </row>
    <row r="24" spans="1:9" x14ac:dyDescent="0.3">
      <c r="A24" s="54">
        <v>4</v>
      </c>
      <c r="B24" s="55"/>
      <c r="C24" s="55"/>
      <c r="D24" s="55"/>
      <c r="E24" s="55"/>
      <c r="F24" s="55"/>
      <c r="G24" s="55"/>
      <c r="H24" s="55"/>
      <c r="I24" s="56"/>
    </row>
    <row r="25" spans="1:9" x14ac:dyDescent="0.3">
      <c r="A25" s="54">
        <v>5</v>
      </c>
      <c r="B25" s="55"/>
      <c r="C25" s="55"/>
      <c r="D25" s="55"/>
      <c r="E25" s="55"/>
      <c r="F25" s="55"/>
      <c r="G25" s="55"/>
      <c r="H25" s="55"/>
      <c r="I25" s="56"/>
    </row>
    <row r="26" spans="1:9" x14ac:dyDescent="0.3">
      <c r="A26" s="54">
        <v>6</v>
      </c>
      <c r="B26" s="55"/>
      <c r="C26" s="55"/>
      <c r="D26" s="55"/>
      <c r="E26" s="55"/>
      <c r="F26" s="55"/>
      <c r="G26" s="55"/>
      <c r="H26" s="55"/>
      <c r="I26" s="56"/>
    </row>
    <row r="27" spans="1:9" x14ac:dyDescent="0.3">
      <c r="A27" s="54">
        <v>7</v>
      </c>
      <c r="B27" s="55"/>
      <c r="C27" s="55"/>
      <c r="D27" s="55"/>
      <c r="E27" s="55"/>
      <c r="F27" s="55"/>
      <c r="G27" s="55"/>
      <c r="H27" s="55"/>
      <c r="I27" s="56"/>
    </row>
    <row r="28" spans="1:9" x14ac:dyDescent="0.3">
      <c r="A28" s="54">
        <v>8</v>
      </c>
      <c r="B28" s="55"/>
      <c r="C28" s="55"/>
      <c r="D28" s="55"/>
      <c r="E28" s="55"/>
      <c r="F28" s="55"/>
      <c r="G28" s="55"/>
      <c r="H28" s="55"/>
      <c r="I28" s="56"/>
    </row>
    <row r="29" spans="1:9" x14ac:dyDescent="0.3">
      <c r="A29" s="54">
        <v>9</v>
      </c>
      <c r="B29" s="55"/>
      <c r="C29" s="55"/>
      <c r="D29" s="55"/>
      <c r="E29" s="55"/>
      <c r="F29" s="55"/>
      <c r="G29" s="55"/>
      <c r="H29" s="55"/>
      <c r="I29" s="56"/>
    </row>
    <row r="30" spans="1:9" ht="15" thickBot="1" x14ac:dyDescent="0.35">
      <c r="A30" s="57">
        <v>10</v>
      </c>
      <c r="B30" s="58"/>
      <c r="C30" s="58"/>
      <c r="D30" s="58"/>
      <c r="E30" s="58"/>
      <c r="F30" s="58"/>
      <c r="G30" s="58"/>
      <c r="H30" s="58"/>
      <c r="I30" s="59"/>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B6459E214EFD24E830531A579D3BD9F" ma:contentTypeVersion="18" ma:contentTypeDescription="Create a new document." ma:contentTypeScope="" ma:versionID="0bf945d867ec104beb3c9eccd8a28ce2">
  <xsd:schema xmlns:xsd="http://www.w3.org/2001/XMLSchema" xmlns:xs="http://www.w3.org/2001/XMLSchema" xmlns:p="http://schemas.microsoft.com/office/2006/metadata/properties" xmlns:ns2="101f6e2e-80ab-440b-b33c-93c4449abb9d" xmlns:ns3="b22c3003-abea-4a51-9440-fe90cfa1eee7" targetNamespace="http://schemas.microsoft.com/office/2006/metadata/properties" ma:root="true" ma:fieldsID="169d8a4bf5679ae1999a231903c6ceed" ns2:_="" ns3:_="">
    <xsd:import namespace="101f6e2e-80ab-440b-b33c-93c4449abb9d"/>
    <xsd:import namespace="b22c3003-abea-4a51-9440-fe90cfa1eee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_Flow_SignoffStatus"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1f6e2e-80ab-440b-b33c-93c4449abb9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4" nillable="true" ma:displayName="Taxonomy Catch All Column" ma:hidden="true" ma:list="{338d4a29-b1fd-4d7f-b88a-87025b08d460}" ma:internalName="TaxCatchAll" ma:showField="CatchAllData" ma:web="101f6e2e-80ab-440b-b33c-93c4449abb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22c3003-abea-4a51-9440-fe90cfa1eee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aabc258-db76-4f7b-af33-14ad4c27dd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01f6e2e-80ab-440b-b33c-93c4449abb9d" xsi:nil="true"/>
    <lcf76f155ced4ddcb4097134ff3c332f xmlns="b22c3003-abea-4a51-9440-fe90cfa1eee7">
      <Terms xmlns="http://schemas.microsoft.com/office/infopath/2007/PartnerControls"/>
    </lcf76f155ced4ddcb4097134ff3c332f>
    <_Flow_SignoffStatus xmlns="b22c3003-abea-4a51-9440-fe90cfa1eee7" xsi:nil="true"/>
  </documentManagement>
</p:properties>
</file>

<file path=customXml/itemProps1.xml><?xml version="1.0" encoding="utf-8"?>
<ds:datastoreItem xmlns:ds="http://schemas.openxmlformats.org/officeDocument/2006/customXml" ds:itemID="{D6D0002C-EB1C-47B0-B05E-A43D8ABCB6B4}">
  <ds:schemaRefs>
    <ds:schemaRef ds:uri="http://schemas.microsoft.com/sharepoint/v3/contenttype/forms"/>
  </ds:schemaRefs>
</ds:datastoreItem>
</file>

<file path=customXml/itemProps2.xml><?xml version="1.0" encoding="utf-8"?>
<ds:datastoreItem xmlns:ds="http://schemas.openxmlformats.org/officeDocument/2006/customXml" ds:itemID="{C5FE5295-A2CF-4AC5-8AB0-7CE65D391F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1f6e2e-80ab-440b-b33c-93c4449abb9d"/>
    <ds:schemaRef ds:uri="b22c3003-abea-4a51-9440-fe90cfa1ee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3A820E-04CB-46B4-B9F5-FBAA9B31BC97}">
  <ds:schemaRefs>
    <ds:schemaRef ds:uri="http://schemas.microsoft.com/office/2006/metadata/properties"/>
    <ds:schemaRef ds:uri="http://schemas.microsoft.com/office/infopath/2007/PartnerControls"/>
    <ds:schemaRef ds:uri="101f6e2e-80ab-440b-b33c-93c4449abb9d"/>
    <ds:schemaRef ds:uri="b22c3003-abea-4a51-9440-fe90cfa1eee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FULL ACOUSTIC MEASUREMENTS</vt:lpstr>
      <vt:lpstr>Acoustics Scale</vt:lpstr>
      <vt:lpstr>NC-NEW</vt:lpstr>
      <vt:lpstr>'FULL ACOUSTIC MEASUREMENTS'!Print_Area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Maltese</dc:creator>
  <cp:lastModifiedBy>James Maltese</cp:lastModifiedBy>
  <dcterms:created xsi:type="dcterms:W3CDTF">2023-12-11T15:53:20Z</dcterms:created>
  <dcterms:modified xsi:type="dcterms:W3CDTF">2026-06-18T21:30:56Z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0x010100CB6459E214EFD24E830531A579D3BD9F</vt:lpwstr>
  </property>
  <property fmtid="{D5CDD505-2E9C-101B-9397-08002B2CF9AE}" pid="3" name="MediaServiceImageTags">
    <vt:lpwstr/>
  </property>
</Properties>
</file>